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1325" windowHeight="6450" activeTab="0"/>
  </bookViews>
  <sheets>
    <sheet name="table 4A value 1of2 " sheetId="1" r:id="rId1"/>
    <sheet name="table 4A value 2of2 " sheetId="2" r:id="rId2"/>
    <sheet name="table 4B taxes 1of2 " sheetId="3" r:id="rId3"/>
    <sheet name="table 4B taxes 2of2 " sheetId="4" r:id="rId4"/>
    <sheet name="Sheet1" sheetId="5" r:id="rId5"/>
  </sheets>
  <definedNames>
    <definedName name="elaine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_xlnm.Print_Area" localSheetId="0">'table 4A value 1of2 '!$A$1:$O$52</definedName>
    <definedName name="_xlnm.Print_Area" localSheetId="1">'table 4A value 2of2 '!$A$6:$O$52</definedName>
    <definedName name="_xlnm.Print_Area" localSheetId="2">'table 4B taxes 1of2 '!$A$6:$O$52</definedName>
    <definedName name="_xlnm.Print_Area" localSheetId="3">'table 4B taxes 2of2 '!$A$6:$O$52</definedName>
    <definedName name="_xlnm.Print_Titles" localSheetId="1">'table 4A value 2of2 '!$1:$5</definedName>
    <definedName name="_xlnm.Print_Titles" localSheetId="2">'table 4B taxes 1of2 '!$1:$5</definedName>
    <definedName name="_xlnm.Print_Titles" localSheetId="3">'table 4B taxes 2of2 '!$1:$5</definedName>
    <definedName name="wrn.handoutpkg." localSheetId="0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wrn.table4A4B4C4D." hidden="1">{#N/A,#N/A,FALSE,"insert pg before 4A";#N/A,#N/A,FALSE,"table 4A subdiv92-96 1of4 bb";#N/A,#N/A,FALSE,"table 4A subdiv92-96 2of4 tb";#N/A,#N/A,FALSE,"table4A proptype92-96 3of4 bb";#N/A,#N/A,FALSE,"table4A proptype92-96 4of4 tb";#N/A,#N/A,FALSE,"table4B subdiv97-05 1of4 bb";#N/A,#N/A,FALSE,"table4B subdiv97-05 2of4 tb";#N/A,#N/A,FALSE,"table4B proptype97-05 3of4 bb";#N/A,#N/A,FALSE,"table4B proptype97-05 4of4 tb";#N/A,#N/A,FALSE,"table 4C value 1of2 bb";#N/A,#N/A,FALSE,"table 4C value 2of2 tb";#N/A,#N/A,FALSE,"table 4D taxes 1of2 bb";#N/A,#N/A,FALSE,"table 4D taxes 2of2 tb"}</definedName>
    <definedName name="wrn.tb4._.out." localSheetId="1" hidden="1">{#N/A,#N/A,FALSE,"table 4A pg1 lb";#N/A,#N/A,FALSE,"table 4A pg2 lb";#N/A,#N/A,FALSE,"table 4A pg3 lb ";#N/A,#N/A,FALSE,"table 4B pg1";#N/A,#N/A,FALSE,"table 4B pg2";#N/A,#N/A,FALSE,"table 4B pg3";#N/A,#N/A,FALSE,"table 4B pg4";#N/A,#N/A,FALSE,"table 4C pg1";#N/A,#N/A,FALSE,"table 4C pg2"}</definedName>
  </definedNames>
  <calcPr fullCalcOnLoad="1"/>
</workbook>
</file>

<file path=xl/sharedStrings.xml><?xml version="1.0" encoding="utf-8"?>
<sst xmlns="http://schemas.openxmlformats.org/spreadsheetml/2006/main" count="310" uniqueCount="110">
  <si>
    <t>Co#</t>
  </si>
  <si>
    <t xml:space="preserve">Total </t>
  </si>
  <si>
    <t>Value</t>
  </si>
  <si>
    <t>Taxes Levied</t>
  </si>
  <si>
    <t>STATE TOTALS</t>
  </si>
  <si>
    <t>Cumulative</t>
  </si>
  <si>
    <t>Annual</t>
  </si>
  <si>
    <t>% Chg Value</t>
  </si>
  <si>
    <t>County Name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</si>
  <si>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</si>
  <si>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</si>
  <si>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</si>
  <si>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</si>
  <si>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</si>
  <si>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</si>
  <si>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</si>
  <si>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</si>
  <si>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</si>
  <si>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</si>
  <si>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</si>
  <si>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</si>
  <si>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</si>
  <si>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</si>
  <si>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</si>
  <si>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</si>
  <si>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</si>
  <si>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</si>
  <si>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</si>
  <si>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</si>
  <si>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</si>
  <si>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</si>
  <si>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</si>
  <si>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</si>
  <si>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</si>
  <si>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</si>
  <si>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</si>
  <si>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</si>
  <si>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</si>
  <si>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</si>
  <si>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</si>
  <si>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</si>
  <si>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</si>
  <si>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</si>
  <si>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</si>
  <si>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</si>
  <si>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</si>
  <si>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</si>
  <si>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</si>
  <si>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</si>
  <si>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</si>
  <si>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</si>
  <si>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</si>
  <si>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</si>
  <si>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</si>
  <si>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</si>
  <si>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</si>
  <si>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</si>
  <si>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</si>
  <si>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</si>
  <si>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</si>
  <si>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</si>
  <si>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</si>
  <si>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</si>
  <si>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</si>
  <si>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</si>
  <si>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</si>
  <si>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</si>
  <si>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</si>
  <si>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</si>
  <si>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</si>
  <si>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</si>
  <si>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</si>
  <si>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</si>
  <si>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</si>
  <si>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</si>
  <si>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</si>
  <si>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</si>
  <si>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</si>
  <si>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</si>
  <si>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</si>
  <si>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</si>
  <si>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</si>
  <si>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</si>
  <si>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</si>
  <si>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</si>
  <si>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</si>
  <si>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</si>
  <si>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</si>
  <si>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</si>
  <si>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</si>
  <si>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</si>
  <si>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</si>
  <si>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</si>
  <si>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</si>
  <si>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</si>
  <si>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</si>
  <si>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</si>
  <si>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</si>
  <si>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</si>
  <si>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</si>
  <si>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</si>
  <si>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</si>
  <si>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Property</t>
  </si>
  <si>
    <t>% Chg Taxes</t>
  </si>
  <si>
    <t>Taxable</t>
  </si>
  <si>
    <t>% Change</t>
  </si>
  <si>
    <t>2003 to 2013</t>
  </si>
  <si>
    <t>2003-2013</t>
  </si>
  <si>
    <t>Table 4A  2003 to 2013 Cumulative % Change in Value, by County</t>
  </si>
  <si>
    <t>Table 4B  2003 to 2013 Cumulative % Change in Taxes Levied, by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</si>
</sst>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8" fillId="0" borderId="0" xfId="55" applyFill="1">
      <alignment/>
      <protection/>
    </xf>
    <xf numFmtId="0" fontId="8" fillId="0" borderId="0" xfId="55">
      <alignment/>
      <protection/>
    </xf>
    <xf numFmtId="0" fontId="3" fillId="0" borderId="10" xfId="55" applyFont="1" applyBorder="1" applyAlignment="1">
      <alignment horizontal="center"/>
      <protection/>
    </xf>
    <xf numFmtId="1" fontId="3" fillId="0" borderId="10" xfId="55" applyNumberFormat="1" applyFont="1" applyBorder="1" applyAlignment="1">
      <alignment horizontal="center"/>
      <protection/>
    </xf>
    <xf numFmtId="1" fontId="3" fillId="0" borderId="11" xfId="55" applyNumberFormat="1" applyFont="1" applyBorder="1" applyAlignment="1">
      <alignment horizontal="center"/>
      <protection/>
    </xf>
    <xf numFmtId="0" fontId="11" fillId="0" borderId="12" xfId="55" applyFont="1" applyFill="1" applyBorder="1" applyAlignment="1">
      <alignment horizontal="center"/>
      <protection/>
    </xf>
    <xf numFmtId="0" fontId="12" fillId="0" borderId="12" xfId="55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3" fillId="0" borderId="13" xfId="55" applyFont="1" applyBorder="1" applyAlignment="1">
      <alignment horizontal="center"/>
      <protection/>
    </xf>
    <xf numFmtId="0" fontId="11" fillId="0" borderId="14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center"/>
      <protection/>
    </xf>
    <xf numFmtId="1" fontId="3" fillId="0" borderId="15" xfId="55" applyNumberFormat="1" applyFont="1" applyBorder="1" applyAlignment="1">
      <alignment horizontal="center"/>
      <protection/>
    </xf>
    <xf numFmtId="0" fontId="3" fillId="0" borderId="16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0" fontId="11" fillId="0" borderId="17" xfId="55" applyFont="1" applyFill="1" applyBorder="1" applyAlignment="1">
      <alignment horizontal="center"/>
      <protection/>
    </xf>
    <xf numFmtId="0" fontId="4" fillId="0" borderId="18" xfId="55" applyFont="1" applyBorder="1">
      <alignment/>
      <protection/>
    </xf>
    <xf numFmtId="3" fontId="4" fillId="0" borderId="18" xfId="55" applyNumberFormat="1" applyFont="1" applyBorder="1">
      <alignment/>
      <protection/>
    </xf>
    <xf numFmtId="3" fontId="4" fillId="0" borderId="19" xfId="55" applyNumberFormat="1" applyFont="1" applyBorder="1">
      <alignment/>
      <protection/>
    </xf>
    <xf numFmtId="10" fontId="13" fillId="0" borderId="20" xfId="55" applyNumberFormat="1" applyFont="1" applyFill="1" applyBorder="1">
      <alignment/>
      <protection/>
    </xf>
    <xf numFmtId="0" fontId="6" fillId="0" borderId="21" xfId="55" applyFont="1" applyBorder="1">
      <alignment/>
      <protection/>
    </xf>
    <xf numFmtId="3" fontId="6" fillId="0" borderId="21" xfId="55" applyNumberFormat="1" applyFont="1" applyBorder="1">
      <alignment/>
      <protection/>
    </xf>
    <xf numFmtId="3" fontId="6" fillId="0" borderId="22" xfId="55" applyNumberFormat="1" applyFont="1" applyBorder="1">
      <alignment/>
      <protection/>
    </xf>
    <xf numFmtId="0" fontId="3" fillId="0" borderId="23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4" fillId="0" borderId="18" xfId="0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19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37" fontId="4" fillId="0" borderId="18" xfId="0" applyNumberFormat="1" applyFont="1" applyFill="1" applyBorder="1" applyAlignment="1">
      <alignment/>
    </xf>
    <xf numFmtId="37" fontId="4" fillId="0" borderId="19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8" xfId="55" applyFont="1" applyFill="1" applyBorder="1">
      <alignment/>
      <protection/>
    </xf>
    <xf numFmtId="3" fontId="4" fillId="33" borderId="18" xfId="55" applyNumberFormat="1" applyFont="1" applyFill="1" applyBorder="1">
      <alignment/>
      <protection/>
    </xf>
    <xf numFmtId="3" fontId="4" fillId="33" borderId="19" xfId="55" applyNumberFormat="1" applyFont="1" applyFill="1" applyBorder="1">
      <alignment/>
      <protection/>
    </xf>
    <xf numFmtId="10" fontId="13" fillId="33" borderId="20" xfId="55" applyNumberFormat="1" applyFont="1" applyFill="1" applyBorder="1">
      <alignment/>
      <protection/>
    </xf>
    <xf numFmtId="0" fontId="4" fillId="33" borderId="18" xfId="0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7" fontId="4" fillId="33" borderId="19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7" fontId="4" fillId="33" borderId="19" xfId="0" applyNumberFormat="1" applyFont="1" applyFill="1" applyBorder="1" applyAlignment="1">
      <alignment/>
    </xf>
    <xf numFmtId="0" fontId="3" fillId="0" borderId="25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12" fillId="0" borderId="17" xfId="55" applyFont="1" applyFill="1" applyBorder="1" applyAlignment="1">
      <alignment horizontal="center"/>
      <protection/>
    </xf>
    <xf numFmtId="10" fontId="7" fillId="0" borderId="20" xfId="0" applyNumberFormat="1" applyFont="1" applyFill="1" applyBorder="1" applyAlignment="1">
      <alignment/>
    </xf>
    <xf numFmtId="10" fontId="7" fillId="33" borderId="2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8" fillId="0" borderId="0" xfId="55" applyAlignment="1">
      <alignment horizontal="centerContinuous"/>
      <protection/>
    </xf>
    <xf numFmtId="0" fontId="10" fillId="0" borderId="0" xfId="0" applyFont="1" applyAlignment="1">
      <alignment horizontal="centerContinuous"/>
    </xf>
    <xf numFmtId="14" fontId="8" fillId="0" borderId="0" xfId="55" applyNumberFormat="1" applyFill="1" applyAlignment="1">
      <alignment horizontal="centerContinuous"/>
      <protection/>
    </xf>
    <xf numFmtId="0" fontId="8" fillId="0" borderId="0" xfId="55" applyFill="1" applyAlignment="1">
      <alignment horizontal="centerContinuous"/>
      <protection/>
    </xf>
    <xf numFmtId="10" fontId="12" fillId="0" borderId="27" xfId="0" applyNumberFormat="1" applyFont="1" applyFill="1" applyBorder="1" applyAlignment="1">
      <alignment/>
    </xf>
    <xf numFmtId="1" fontId="3" fillId="0" borderId="28" xfId="55" applyNumberFormat="1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30" xfId="55" applyFont="1" applyBorder="1" applyAlignment="1">
      <alignment horizontal="center"/>
      <protection/>
    </xf>
    <xf numFmtId="3" fontId="4" fillId="0" borderId="31" xfId="55" applyNumberFormat="1" applyFont="1" applyBorder="1">
      <alignment/>
      <protection/>
    </xf>
    <xf numFmtId="3" fontId="4" fillId="33" borderId="31" xfId="55" applyNumberFormat="1" applyFont="1" applyFill="1" applyBorder="1">
      <alignment/>
      <protection/>
    </xf>
    <xf numFmtId="10" fontId="7" fillId="0" borderId="27" xfId="0" applyNumberFormat="1" applyFont="1" applyFill="1" applyBorder="1" applyAlignment="1">
      <alignment/>
    </xf>
    <xf numFmtId="42" fontId="4" fillId="0" borderId="19" xfId="0" applyNumberFormat="1" applyFont="1" applyFill="1" applyBorder="1" applyAlignment="1">
      <alignment/>
    </xf>
    <xf numFmtId="42" fontId="4" fillId="0" borderId="18" xfId="0" applyNumberFormat="1" applyFont="1" applyFill="1" applyBorder="1" applyAlignment="1">
      <alignment/>
    </xf>
    <xf numFmtId="42" fontId="4" fillId="0" borderId="18" xfId="44" applyNumberFormat="1" applyFont="1" applyBorder="1" applyAlignment="1">
      <alignment/>
    </xf>
    <xf numFmtId="42" fontId="4" fillId="0" borderId="18" xfId="44" applyNumberFormat="1" applyFont="1" applyFill="1" applyBorder="1" applyAlignment="1">
      <alignment/>
    </xf>
    <xf numFmtId="42" fontId="6" fillId="0" borderId="22" xfId="0" applyNumberFormat="1" applyFont="1" applyFill="1" applyBorder="1" applyAlignment="1">
      <alignment/>
    </xf>
    <xf numFmtId="42" fontId="6" fillId="0" borderId="21" xfId="0" applyNumberFormat="1" applyFont="1" applyFill="1" applyBorder="1" applyAlignment="1">
      <alignment/>
    </xf>
    <xf numFmtId="0" fontId="11" fillId="0" borderId="30" xfId="55" applyFont="1" applyFill="1" applyBorder="1" applyAlignment="1">
      <alignment horizontal="center"/>
      <protection/>
    </xf>
    <xf numFmtId="10" fontId="13" fillId="0" borderId="31" xfId="55" applyNumberFormat="1" applyFont="1" applyFill="1" applyBorder="1">
      <alignment/>
      <protection/>
    </xf>
    <xf numFmtId="10" fontId="13" fillId="33" borderId="31" xfId="55" applyNumberFormat="1" applyFont="1" applyFill="1" applyBorder="1">
      <alignment/>
      <protection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0" fontId="14" fillId="0" borderId="32" xfId="55" applyNumberFormat="1" applyFont="1" applyFill="1" applyBorder="1">
      <alignment/>
      <protection/>
    </xf>
    <xf numFmtId="0" fontId="11" fillId="0" borderId="33" xfId="55" applyFont="1" applyFill="1" applyBorder="1" applyAlignment="1">
      <alignment horizontal="center"/>
      <protection/>
    </xf>
    <xf numFmtId="0" fontId="11" fillId="0" borderId="34" xfId="55" applyFont="1" applyFill="1" applyBorder="1" applyAlignment="1">
      <alignment horizontal="center"/>
      <protection/>
    </xf>
    <xf numFmtId="0" fontId="11" fillId="0" borderId="35" xfId="55" applyFont="1" applyFill="1" applyBorder="1" applyAlignment="1">
      <alignment horizontal="center"/>
      <protection/>
    </xf>
    <xf numFmtId="10" fontId="13" fillId="0" borderId="36" xfId="55" applyNumberFormat="1" applyFont="1" applyFill="1" applyBorder="1">
      <alignment/>
      <protection/>
    </xf>
    <xf numFmtId="10" fontId="13" fillId="33" borderId="36" xfId="55" applyNumberFormat="1" applyFont="1" applyFill="1" applyBorder="1">
      <alignment/>
      <protection/>
    </xf>
    <xf numFmtId="10" fontId="13" fillId="0" borderId="37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vgrat02comp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6" bestFit="1" customWidth="1"/>
    <col min="2" max="2" width="13.5" style="6" bestFit="1" customWidth="1"/>
    <col min="3" max="13" width="13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.75">
      <c r="A1" s="63" t="s">
        <v>108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O1" s="67"/>
    </row>
    <row r="2" spans="1:15" ht="15.75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7"/>
    </row>
    <row r="3" spans="1:15" s="12" customFormat="1" ht="12.75" customHeight="1">
      <c r="A3" s="7"/>
      <c r="B3" s="7"/>
      <c r="C3" s="8">
        <v>2003</v>
      </c>
      <c r="D3" s="8">
        <v>2004</v>
      </c>
      <c r="E3" s="8">
        <v>2005</v>
      </c>
      <c r="F3" s="8">
        <v>2006</v>
      </c>
      <c r="G3" s="8">
        <v>2007</v>
      </c>
      <c r="H3" s="9">
        <v>2008</v>
      </c>
      <c r="I3" s="8">
        <v>2009</v>
      </c>
      <c r="J3" s="8">
        <v>2010</v>
      </c>
      <c r="K3" s="8">
        <v>2011</v>
      </c>
      <c r="L3" s="8">
        <v>2012</v>
      </c>
      <c r="M3" s="69">
        <v>2013</v>
      </c>
      <c r="N3" s="10" t="s">
        <v>5</v>
      </c>
      <c r="O3" s="11" t="s">
        <v>6</v>
      </c>
    </row>
    <row r="4" spans="1:15" s="12" customFormat="1" ht="12.75" customHeight="1">
      <c r="A4" s="13"/>
      <c r="B4" s="13"/>
      <c r="C4" s="13" t="s">
        <v>104</v>
      </c>
      <c r="D4" s="13" t="s">
        <v>104</v>
      </c>
      <c r="E4" s="13" t="s">
        <v>104</v>
      </c>
      <c r="F4" s="13" t="s">
        <v>104</v>
      </c>
      <c r="G4" s="13" t="s">
        <v>104</v>
      </c>
      <c r="H4" s="58" t="s">
        <v>104</v>
      </c>
      <c r="I4" s="13" t="s">
        <v>104</v>
      </c>
      <c r="J4" s="13" t="s">
        <v>1</v>
      </c>
      <c r="K4" s="13" t="s">
        <v>1</v>
      </c>
      <c r="L4" s="13" t="s">
        <v>1</v>
      </c>
      <c r="M4" s="70" t="s">
        <v>1</v>
      </c>
      <c r="N4" s="14" t="s">
        <v>7</v>
      </c>
      <c r="O4" s="15" t="s">
        <v>105</v>
      </c>
    </row>
    <row r="5" spans="1:15" s="12" customFormat="1" ht="12.75" customHeight="1">
      <c r="A5" s="16" t="s">
        <v>0</v>
      </c>
      <c r="B5" s="17" t="s">
        <v>8</v>
      </c>
      <c r="C5" s="18" t="s">
        <v>2</v>
      </c>
      <c r="D5" s="18" t="s">
        <v>2</v>
      </c>
      <c r="E5" s="18" t="s">
        <v>2</v>
      </c>
      <c r="F5" s="18" t="s">
        <v>2</v>
      </c>
      <c r="G5" s="18" t="s">
        <v>2</v>
      </c>
      <c r="H5" s="59" t="s">
        <v>2</v>
      </c>
      <c r="I5" s="18" t="s">
        <v>2</v>
      </c>
      <c r="J5" s="18" t="s">
        <v>2</v>
      </c>
      <c r="K5" s="18" t="s">
        <v>2</v>
      </c>
      <c r="L5" s="18" t="s">
        <v>2</v>
      </c>
      <c r="M5" s="71" t="s">
        <v>2</v>
      </c>
      <c r="N5" s="19" t="s">
        <v>106</v>
      </c>
      <c r="O5" s="60" t="s">
        <v>107</v>
      </c>
    </row>
    <row r="6" spans="1:15" ht="12.75">
      <c r="A6" s="20">
        <v>1</v>
      </c>
      <c r="B6" s="20" t="s">
        <v>9</v>
      </c>
      <c r="C6" s="21">
        <v>1544871355</v>
      </c>
      <c r="D6" s="21">
        <v>1584923550</v>
      </c>
      <c r="E6" s="21">
        <v>1690909105</v>
      </c>
      <c r="F6" s="21">
        <v>1769273905</v>
      </c>
      <c r="G6" s="21">
        <v>1883732145</v>
      </c>
      <c r="H6" s="22">
        <v>1981652100</v>
      </c>
      <c r="I6" s="21">
        <v>2090006535</v>
      </c>
      <c r="J6" s="21">
        <v>2236730810</v>
      </c>
      <c r="K6" s="21">
        <v>2358181905</v>
      </c>
      <c r="L6" s="21">
        <v>2545093000</v>
      </c>
      <c r="M6" s="72">
        <v>2802359375</v>
      </c>
      <c r="N6" s="23">
        <f>+(M6-C6)/C6</f>
        <v>0.8139758795644185</v>
      </c>
      <c r="O6" s="61">
        <f>RATE(10,,C6,-M6)</f>
        <v>0.06136106226449594</v>
      </c>
    </row>
    <row r="7" spans="1:15" ht="12.75">
      <c r="A7" s="20">
        <v>2</v>
      </c>
      <c r="B7" s="20" t="s">
        <v>10</v>
      </c>
      <c r="C7" s="21">
        <v>616822735</v>
      </c>
      <c r="D7" s="21">
        <v>644888378</v>
      </c>
      <c r="E7" s="21">
        <v>743108940</v>
      </c>
      <c r="F7" s="21">
        <v>829812062</v>
      </c>
      <c r="G7" s="21">
        <v>849334342</v>
      </c>
      <c r="H7" s="22">
        <v>956478663</v>
      </c>
      <c r="I7" s="21">
        <v>1053833333</v>
      </c>
      <c r="J7" s="21">
        <v>1162155447</v>
      </c>
      <c r="K7" s="21">
        <v>1265502251</v>
      </c>
      <c r="L7" s="21">
        <v>1426031079</v>
      </c>
      <c r="M7" s="72">
        <v>1672417978</v>
      </c>
      <c r="N7" s="23">
        <f aca="true" t="shared" si="0" ref="N7:N52">+(M7-C7)/C7</f>
        <v>1.711342956578927</v>
      </c>
      <c r="O7" s="61">
        <f aca="true" t="shared" si="1" ref="O7:O52">RATE(10,,C7,-M7)</f>
        <v>0.10488848000887617</v>
      </c>
    </row>
    <row r="8" spans="1:15" ht="12.75">
      <c r="A8" s="20">
        <v>3</v>
      </c>
      <c r="B8" s="20" t="s">
        <v>11</v>
      </c>
      <c r="C8" s="21">
        <v>79455477</v>
      </c>
      <c r="D8" s="21">
        <v>79763373</v>
      </c>
      <c r="E8" s="21">
        <v>82890320</v>
      </c>
      <c r="F8" s="21">
        <v>91581244</v>
      </c>
      <c r="G8" s="21">
        <v>97994983</v>
      </c>
      <c r="H8" s="22">
        <v>100262447</v>
      </c>
      <c r="I8" s="21">
        <v>122396449</v>
      </c>
      <c r="J8" s="21">
        <v>135110907</v>
      </c>
      <c r="K8" s="21">
        <v>125433471</v>
      </c>
      <c r="L8" s="21">
        <v>132800821</v>
      </c>
      <c r="M8" s="72">
        <v>141393819</v>
      </c>
      <c r="N8" s="23">
        <f t="shared" si="0"/>
        <v>0.7795352106438176</v>
      </c>
      <c r="O8" s="61">
        <f t="shared" si="1"/>
        <v>0.059328504704578684</v>
      </c>
    </row>
    <row r="9" spans="1:15" ht="12.75">
      <c r="A9" s="20">
        <v>4</v>
      </c>
      <c r="B9" s="20" t="s">
        <v>12</v>
      </c>
      <c r="C9" s="21">
        <v>108695718</v>
      </c>
      <c r="D9" s="21">
        <v>113411160</v>
      </c>
      <c r="E9" s="21">
        <v>127799446</v>
      </c>
      <c r="F9" s="21">
        <v>131259876</v>
      </c>
      <c r="G9" s="21">
        <v>129478008</v>
      </c>
      <c r="H9" s="22">
        <v>147118521</v>
      </c>
      <c r="I9" s="21">
        <v>151655749</v>
      </c>
      <c r="J9" s="21">
        <v>167990676</v>
      </c>
      <c r="K9" s="21">
        <v>190923178</v>
      </c>
      <c r="L9" s="21">
        <v>205404849</v>
      </c>
      <c r="M9" s="72">
        <v>219941075</v>
      </c>
      <c r="N9" s="23">
        <f t="shared" si="0"/>
        <v>1.023456664594644</v>
      </c>
      <c r="O9" s="61">
        <f t="shared" si="1"/>
        <v>0.07302388873906202</v>
      </c>
    </row>
    <row r="10" spans="1:15" ht="12.75">
      <c r="A10" s="20">
        <v>5</v>
      </c>
      <c r="B10" s="20" t="s">
        <v>13</v>
      </c>
      <c r="C10" s="21">
        <v>94075774</v>
      </c>
      <c r="D10" s="21">
        <v>93968557</v>
      </c>
      <c r="E10" s="21">
        <v>94334401</v>
      </c>
      <c r="F10" s="21">
        <v>131716915</v>
      </c>
      <c r="G10" s="21">
        <v>132150585</v>
      </c>
      <c r="H10" s="22">
        <v>135005450</v>
      </c>
      <c r="I10" s="21">
        <v>139041706</v>
      </c>
      <c r="J10" s="21">
        <v>162728665</v>
      </c>
      <c r="K10" s="21">
        <v>167625542</v>
      </c>
      <c r="L10" s="21">
        <v>170242645</v>
      </c>
      <c r="M10" s="72">
        <v>177271653</v>
      </c>
      <c r="N10" s="23">
        <f t="shared" si="0"/>
        <v>0.884349662645348</v>
      </c>
      <c r="O10" s="61">
        <f t="shared" si="1"/>
        <v>0.06540848059747931</v>
      </c>
    </row>
    <row r="11" spans="1:15" ht="12.75">
      <c r="A11" s="49">
        <v>6</v>
      </c>
      <c r="B11" s="49" t="s">
        <v>14</v>
      </c>
      <c r="C11" s="50">
        <v>552076671</v>
      </c>
      <c r="D11" s="50">
        <v>599619279</v>
      </c>
      <c r="E11" s="50">
        <v>639926349</v>
      </c>
      <c r="F11" s="50">
        <v>661068807</v>
      </c>
      <c r="G11" s="50">
        <v>692307733</v>
      </c>
      <c r="H11" s="51">
        <v>815842200</v>
      </c>
      <c r="I11" s="50">
        <v>936447057</v>
      </c>
      <c r="J11" s="50">
        <v>1037271278</v>
      </c>
      <c r="K11" s="50">
        <v>1109884392</v>
      </c>
      <c r="L11" s="50">
        <v>1231042204</v>
      </c>
      <c r="M11" s="73">
        <v>1535273668</v>
      </c>
      <c r="N11" s="52">
        <f t="shared" si="0"/>
        <v>1.7809066179505346</v>
      </c>
      <c r="O11" s="62">
        <f t="shared" si="1"/>
        <v>0.10769103438934746</v>
      </c>
    </row>
    <row r="12" spans="1:15" ht="12.75">
      <c r="A12" s="49">
        <v>7</v>
      </c>
      <c r="B12" s="49" t="s">
        <v>15</v>
      </c>
      <c r="C12" s="50">
        <v>618435028</v>
      </c>
      <c r="D12" s="50">
        <v>629017298</v>
      </c>
      <c r="E12" s="50">
        <v>663760845</v>
      </c>
      <c r="F12" s="50">
        <v>680207244</v>
      </c>
      <c r="G12" s="50">
        <v>690030119</v>
      </c>
      <c r="H12" s="51">
        <v>730217194</v>
      </c>
      <c r="I12" s="50">
        <v>789170315</v>
      </c>
      <c r="J12" s="50">
        <v>850966521</v>
      </c>
      <c r="K12" s="50">
        <v>946506166</v>
      </c>
      <c r="L12" s="50">
        <v>1038666146</v>
      </c>
      <c r="M12" s="73">
        <v>1082260415</v>
      </c>
      <c r="N12" s="52">
        <f t="shared" si="0"/>
        <v>0.749998570585494</v>
      </c>
      <c r="O12" s="62">
        <f t="shared" si="1"/>
        <v>0.057556963956084096</v>
      </c>
    </row>
    <row r="13" spans="1:15" ht="12.75">
      <c r="A13" s="49">
        <v>8</v>
      </c>
      <c r="B13" s="49" t="s">
        <v>16</v>
      </c>
      <c r="C13" s="50">
        <v>170054098</v>
      </c>
      <c r="D13" s="50">
        <v>171864184</v>
      </c>
      <c r="E13" s="50">
        <v>176676002</v>
      </c>
      <c r="F13" s="50">
        <v>195637730</v>
      </c>
      <c r="G13" s="50">
        <v>201078517</v>
      </c>
      <c r="H13" s="51">
        <v>208522977</v>
      </c>
      <c r="I13" s="50">
        <v>229260791</v>
      </c>
      <c r="J13" s="50">
        <v>260126338</v>
      </c>
      <c r="K13" s="50">
        <v>269987818</v>
      </c>
      <c r="L13" s="50">
        <v>291592277</v>
      </c>
      <c r="M13" s="73">
        <v>337234065</v>
      </c>
      <c r="N13" s="52">
        <f t="shared" si="0"/>
        <v>0.9830987254420649</v>
      </c>
      <c r="O13" s="62">
        <f t="shared" si="1"/>
        <v>0.07086428286286964</v>
      </c>
    </row>
    <row r="14" spans="1:15" ht="12.75">
      <c r="A14" s="49">
        <v>9</v>
      </c>
      <c r="B14" s="49" t="s">
        <v>17</v>
      </c>
      <c r="C14" s="50">
        <v>257726581</v>
      </c>
      <c r="D14" s="50">
        <v>271097112</v>
      </c>
      <c r="E14" s="50">
        <v>289543177</v>
      </c>
      <c r="F14" s="50">
        <v>297926231</v>
      </c>
      <c r="G14" s="50">
        <v>318382564</v>
      </c>
      <c r="H14" s="51">
        <v>342677988</v>
      </c>
      <c r="I14" s="50">
        <v>384485530</v>
      </c>
      <c r="J14" s="50">
        <v>415320145</v>
      </c>
      <c r="K14" s="50">
        <v>432738238</v>
      </c>
      <c r="L14" s="50">
        <v>461894714</v>
      </c>
      <c r="M14" s="73">
        <v>506103474</v>
      </c>
      <c r="N14" s="52">
        <f t="shared" si="0"/>
        <v>0.9637224536028746</v>
      </c>
      <c r="O14" s="62">
        <f t="shared" si="1"/>
        <v>0.06981334390115068</v>
      </c>
    </row>
    <row r="15" spans="1:15" ht="12.75">
      <c r="A15" s="49">
        <v>10</v>
      </c>
      <c r="B15" s="49" t="s">
        <v>18</v>
      </c>
      <c r="C15" s="50">
        <v>2199315430</v>
      </c>
      <c r="D15" s="50">
        <v>2325732752</v>
      </c>
      <c r="E15" s="50">
        <v>2455459134</v>
      </c>
      <c r="F15" s="50">
        <v>2569324006</v>
      </c>
      <c r="G15" s="50">
        <v>2750362009</v>
      </c>
      <c r="H15" s="51">
        <v>2956178415</v>
      </c>
      <c r="I15" s="50">
        <v>3133071439</v>
      </c>
      <c r="J15" s="50">
        <v>3230685773</v>
      </c>
      <c r="K15" s="50">
        <v>3485346019</v>
      </c>
      <c r="L15" s="50">
        <v>3586494165</v>
      </c>
      <c r="M15" s="73">
        <v>4006130004</v>
      </c>
      <c r="N15" s="52">
        <f t="shared" si="0"/>
        <v>0.8215349873665007</v>
      </c>
      <c r="O15" s="62">
        <f t="shared" si="1"/>
        <v>0.06180252003713229</v>
      </c>
    </row>
    <row r="16" spans="1:15" ht="12.75">
      <c r="A16" s="20">
        <v>11</v>
      </c>
      <c r="B16" s="20" t="s">
        <v>19</v>
      </c>
      <c r="C16" s="21">
        <v>586274822</v>
      </c>
      <c r="D16" s="21">
        <v>623015008</v>
      </c>
      <c r="E16" s="21">
        <v>658538139</v>
      </c>
      <c r="F16" s="21">
        <v>704477391</v>
      </c>
      <c r="G16" s="21">
        <v>723020820</v>
      </c>
      <c r="H16" s="22">
        <v>811134375</v>
      </c>
      <c r="I16" s="21">
        <v>888546817</v>
      </c>
      <c r="J16" s="21">
        <v>1003021557</v>
      </c>
      <c r="K16" s="21">
        <v>1041957202</v>
      </c>
      <c r="L16" s="21">
        <v>1135125308</v>
      </c>
      <c r="M16" s="72">
        <v>1358018089</v>
      </c>
      <c r="N16" s="23">
        <f t="shared" si="0"/>
        <v>1.3163506909051605</v>
      </c>
      <c r="O16" s="61">
        <f t="shared" si="1"/>
        <v>0.08762812911802177</v>
      </c>
    </row>
    <row r="17" spans="1:15" ht="12.75">
      <c r="A17" s="20">
        <v>12</v>
      </c>
      <c r="B17" s="20" t="s">
        <v>20</v>
      </c>
      <c r="C17" s="21">
        <v>738042703</v>
      </c>
      <c r="D17" s="21">
        <v>805670062</v>
      </c>
      <c r="E17" s="21">
        <v>843159128</v>
      </c>
      <c r="F17" s="21">
        <v>889245796</v>
      </c>
      <c r="G17" s="21">
        <v>909576201</v>
      </c>
      <c r="H17" s="22">
        <v>982035497</v>
      </c>
      <c r="I17" s="21">
        <v>1124544518</v>
      </c>
      <c r="J17" s="21">
        <v>1210850485</v>
      </c>
      <c r="K17" s="21">
        <v>1331381323</v>
      </c>
      <c r="L17" s="21">
        <v>1543216244</v>
      </c>
      <c r="M17" s="72">
        <v>1823384298</v>
      </c>
      <c r="N17" s="23">
        <f t="shared" si="0"/>
        <v>1.4705674760935885</v>
      </c>
      <c r="O17" s="61">
        <f t="shared" si="1"/>
        <v>0.09466106663315817</v>
      </c>
    </row>
    <row r="18" spans="1:15" ht="12.75">
      <c r="A18" s="20">
        <v>13</v>
      </c>
      <c r="B18" s="20" t="s">
        <v>21</v>
      </c>
      <c r="C18" s="21">
        <v>1610851900</v>
      </c>
      <c r="D18" s="21">
        <v>1736714913</v>
      </c>
      <c r="E18" s="21">
        <v>1844427975</v>
      </c>
      <c r="F18" s="21">
        <v>2020430063</v>
      </c>
      <c r="G18" s="21">
        <v>2100720164</v>
      </c>
      <c r="H18" s="22">
        <v>2238728833</v>
      </c>
      <c r="I18" s="21">
        <v>2384134600</v>
      </c>
      <c r="J18" s="21">
        <v>2414698496</v>
      </c>
      <c r="K18" s="21">
        <v>2554419070</v>
      </c>
      <c r="L18" s="21">
        <v>2643574915</v>
      </c>
      <c r="M18" s="72">
        <v>2898547631</v>
      </c>
      <c r="N18" s="23">
        <f t="shared" si="0"/>
        <v>0.7993880325062782</v>
      </c>
      <c r="O18" s="61">
        <f t="shared" si="1"/>
        <v>0.060504419635344746</v>
      </c>
    </row>
    <row r="19" spans="1:15" ht="12.75">
      <c r="A19" s="20">
        <v>14</v>
      </c>
      <c r="B19" s="20" t="s">
        <v>22</v>
      </c>
      <c r="C19" s="21">
        <v>661232840</v>
      </c>
      <c r="D19" s="21">
        <v>723645288</v>
      </c>
      <c r="E19" s="21">
        <v>799512006</v>
      </c>
      <c r="F19" s="21">
        <v>862745009</v>
      </c>
      <c r="G19" s="21">
        <v>890033494</v>
      </c>
      <c r="H19" s="22">
        <v>959961515</v>
      </c>
      <c r="I19" s="21">
        <v>1050506780</v>
      </c>
      <c r="J19" s="21">
        <v>1217786465</v>
      </c>
      <c r="K19" s="21">
        <v>1365404619</v>
      </c>
      <c r="L19" s="21">
        <v>1646930940</v>
      </c>
      <c r="M19" s="72">
        <v>1999072474</v>
      </c>
      <c r="N19" s="23">
        <f t="shared" si="0"/>
        <v>2.0232504392855017</v>
      </c>
      <c r="O19" s="61">
        <f t="shared" si="1"/>
        <v>0.11698518377631063</v>
      </c>
    </row>
    <row r="20" spans="1:15" ht="12.75">
      <c r="A20" s="20">
        <v>15</v>
      </c>
      <c r="B20" s="20" t="s">
        <v>23</v>
      </c>
      <c r="C20" s="21">
        <v>459477019</v>
      </c>
      <c r="D20" s="21">
        <v>461659099</v>
      </c>
      <c r="E20" s="21">
        <v>469889222</v>
      </c>
      <c r="F20" s="21">
        <v>493448443</v>
      </c>
      <c r="G20" s="21">
        <v>496947597</v>
      </c>
      <c r="H20" s="22">
        <v>551675863</v>
      </c>
      <c r="I20" s="21">
        <v>605931189</v>
      </c>
      <c r="J20" s="21">
        <v>630559834</v>
      </c>
      <c r="K20" s="21">
        <v>701408416</v>
      </c>
      <c r="L20" s="21">
        <v>735155505</v>
      </c>
      <c r="M20" s="72">
        <v>898481864</v>
      </c>
      <c r="N20" s="23">
        <f t="shared" si="0"/>
        <v>0.9554446182214829</v>
      </c>
      <c r="O20" s="61">
        <f t="shared" si="1"/>
        <v>0.06936151923755386</v>
      </c>
    </row>
    <row r="21" spans="1:15" ht="12.75">
      <c r="A21" s="49">
        <v>16</v>
      </c>
      <c r="B21" s="49" t="s">
        <v>24</v>
      </c>
      <c r="C21" s="50">
        <v>798642681</v>
      </c>
      <c r="D21" s="50">
        <v>803126745</v>
      </c>
      <c r="E21" s="50">
        <v>834786844</v>
      </c>
      <c r="F21" s="50">
        <v>858483388</v>
      </c>
      <c r="G21" s="50">
        <v>920238838</v>
      </c>
      <c r="H21" s="51">
        <v>1014611298</v>
      </c>
      <c r="I21" s="50">
        <v>1066549735</v>
      </c>
      <c r="J21" s="50">
        <v>1124429864</v>
      </c>
      <c r="K21" s="50">
        <v>1148083115</v>
      </c>
      <c r="L21" s="50">
        <v>1216351108</v>
      </c>
      <c r="M21" s="73">
        <v>1310030360</v>
      </c>
      <c r="N21" s="52">
        <f t="shared" si="0"/>
        <v>0.6403209985718257</v>
      </c>
      <c r="O21" s="62">
        <f t="shared" si="1"/>
        <v>0.05073423933987452</v>
      </c>
    </row>
    <row r="22" spans="1:15" ht="12.75">
      <c r="A22" s="49">
        <v>17</v>
      </c>
      <c r="B22" s="49" t="s">
        <v>25</v>
      </c>
      <c r="C22" s="50">
        <v>648739535</v>
      </c>
      <c r="D22" s="50">
        <v>686875373</v>
      </c>
      <c r="E22" s="50">
        <v>734037755</v>
      </c>
      <c r="F22" s="50">
        <v>768980341</v>
      </c>
      <c r="G22" s="50">
        <v>806053190</v>
      </c>
      <c r="H22" s="51">
        <v>867230236</v>
      </c>
      <c r="I22" s="50">
        <v>912189920</v>
      </c>
      <c r="J22" s="50">
        <v>950754337</v>
      </c>
      <c r="K22" s="50">
        <v>1034500011</v>
      </c>
      <c r="L22" s="50">
        <v>1075614517</v>
      </c>
      <c r="M22" s="73">
        <v>1147495190</v>
      </c>
      <c r="N22" s="52">
        <f t="shared" si="0"/>
        <v>0.7688072455766088</v>
      </c>
      <c r="O22" s="62">
        <f t="shared" si="1"/>
        <v>0.05868814720035917</v>
      </c>
    </row>
    <row r="23" spans="1:15" ht="12.75">
      <c r="A23" s="49">
        <v>18</v>
      </c>
      <c r="B23" s="49" t="s">
        <v>26</v>
      </c>
      <c r="C23" s="50">
        <v>611847983</v>
      </c>
      <c r="D23" s="50">
        <v>626367074</v>
      </c>
      <c r="E23" s="50">
        <v>698002938</v>
      </c>
      <c r="F23" s="50">
        <v>744937237</v>
      </c>
      <c r="G23" s="50">
        <v>743183779</v>
      </c>
      <c r="H23" s="51">
        <v>801338898</v>
      </c>
      <c r="I23" s="50">
        <v>887429349</v>
      </c>
      <c r="J23" s="50">
        <v>1079979975</v>
      </c>
      <c r="K23" s="50">
        <v>1203149592</v>
      </c>
      <c r="L23" s="50">
        <v>1312042656</v>
      </c>
      <c r="M23" s="73">
        <v>1495130596</v>
      </c>
      <c r="N23" s="52">
        <f t="shared" si="0"/>
        <v>1.4436308323990994</v>
      </c>
      <c r="O23" s="62">
        <f t="shared" si="1"/>
        <v>0.09346165906079584</v>
      </c>
    </row>
    <row r="24" spans="1:15" ht="12.75">
      <c r="A24" s="49">
        <v>19</v>
      </c>
      <c r="B24" s="49" t="s">
        <v>27</v>
      </c>
      <c r="C24" s="50">
        <v>604063555</v>
      </c>
      <c r="D24" s="50">
        <v>650515177</v>
      </c>
      <c r="E24" s="50">
        <v>694126063</v>
      </c>
      <c r="F24" s="50">
        <v>772142198</v>
      </c>
      <c r="G24" s="50">
        <v>819468693</v>
      </c>
      <c r="H24" s="51">
        <v>857743524</v>
      </c>
      <c r="I24" s="50">
        <v>934514988</v>
      </c>
      <c r="J24" s="50">
        <v>1015683931</v>
      </c>
      <c r="K24" s="50">
        <v>1144099394</v>
      </c>
      <c r="L24" s="50">
        <v>1222990949</v>
      </c>
      <c r="M24" s="73">
        <v>1293967176</v>
      </c>
      <c r="N24" s="52">
        <f t="shared" si="0"/>
        <v>1.1421043618498057</v>
      </c>
      <c r="O24" s="62">
        <f t="shared" si="1"/>
        <v>0.07915558464759144</v>
      </c>
    </row>
    <row r="25" spans="1:15" ht="12.75">
      <c r="A25" s="49">
        <v>20</v>
      </c>
      <c r="B25" s="49" t="s">
        <v>28</v>
      </c>
      <c r="C25" s="50">
        <v>770113439</v>
      </c>
      <c r="D25" s="50">
        <v>835202327</v>
      </c>
      <c r="E25" s="50">
        <v>887872615</v>
      </c>
      <c r="F25" s="50">
        <v>937429813</v>
      </c>
      <c r="G25" s="50">
        <v>979136588</v>
      </c>
      <c r="H25" s="51">
        <v>1106187411</v>
      </c>
      <c r="I25" s="50">
        <v>1208850866</v>
      </c>
      <c r="J25" s="50">
        <v>1352176695</v>
      </c>
      <c r="K25" s="50">
        <v>1406619835</v>
      </c>
      <c r="L25" s="50">
        <v>1521515886</v>
      </c>
      <c r="M25" s="73">
        <v>1735366902</v>
      </c>
      <c r="N25" s="52">
        <f t="shared" si="0"/>
        <v>1.2533912721395841</v>
      </c>
      <c r="O25" s="62">
        <f t="shared" si="1"/>
        <v>0.08463511550168433</v>
      </c>
    </row>
    <row r="26" spans="1:15" ht="12.75">
      <c r="A26" s="20">
        <v>21</v>
      </c>
      <c r="B26" s="20" t="s">
        <v>29</v>
      </c>
      <c r="C26" s="21">
        <v>930699382</v>
      </c>
      <c r="D26" s="21">
        <v>993394011</v>
      </c>
      <c r="E26" s="21">
        <v>1038474560</v>
      </c>
      <c r="F26" s="21">
        <v>1174556420</v>
      </c>
      <c r="G26" s="21">
        <v>1200990643</v>
      </c>
      <c r="H26" s="22">
        <v>1321714769</v>
      </c>
      <c r="I26" s="21">
        <v>1410455023</v>
      </c>
      <c r="J26" s="21">
        <v>1578836107</v>
      </c>
      <c r="K26" s="21">
        <v>1719793442</v>
      </c>
      <c r="L26" s="21">
        <v>1908401331</v>
      </c>
      <c r="M26" s="72">
        <v>2138251688</v>
      </c>
      <c r="N26" s="23">
        <f t="shared" si="0"/>
        <v>1.297467613446852</v>
      </c>
      <c r="O26" s="61">
        <f t="shared" si="1"/>
        <v>0.08673821641716317</v>
      </c>
    </row>
    <row r="27" spans="1:15" ht="12.75">
      <c r="A27" s="20">
        <v>22</v>
      </c>
      <c r="B27" s="20" t="s">
        <v>30</v>
      </c>
      <c r="C27" s="21">
        <v>874236881</v>
      </c>
      <c r="D27" s="21">
        <v>934108682</v>
      </c>
      <c r="E27" s="21">
        <v>966256784</v>
      </c>
      <c r="F27" s="21">
        <v>1026587589</v>
      </c>
      <c r="G27" s="21">
        <v>1059314046</v>
      </c>
      <c r="H27" s="22">
        <v>1106687715</v>
      </c>
      <c r="I27" s="21">
        <v>1169476182</v>
      </c>
      <c r="J27" s="21">
        <v>1189975508</v>
      </c>
      <c r="K27" s="21">
        <v>1237114761</v>
      </c>
      <c r="L27" s="21">
        <v>1330063891</v>
      </c>
      <c r="M27" s="72">
        <v>1474179236</v>
      </c>
      <c r="N27" s="23">
        <f t="shared" si="0"/>
        <v>0.6862469063461989</v>
      </c>
      <c r="O27" s="61">
        <f t="shared" si="1"/>
        <v>0.05363967715618755</v>
      </c>
    </row>
    <row r="28" spans="1:15" ht="12.75">
      <c r="A28" s="20">
        <v>23</v>
      </c>
      <c r="B28" s="20" t="s">
        <v>31</v>
      </c>
      <c r="C28" s="21">
        <v>370851157</v>
      </c>
      <c r="D28" s="21">
        <v>404819713</v>
      </c>
      <c r="E28" s="21">
        <v>468690763</v>
      </c>
      <c r="F28" s="21">
        <v>516182808</v>
      </c>
      <c r="G28" s="21">
        <v>567529198</v>
      </c>
      <c r="H28" s="22">
        <v>600172229</v>
      </c>
      <c r="I28" s="21">
        <v>616044599</v>
      </c>
      <c r="J28" s="21">
        <v>702402250</v>
      </c>
      <c r="K28" s="21">
        <v>707068351</v>
      </c>
      <c r="L28" s="21">
        <v>695453506</v>
      </c>
      <c r="M28" s="72">
        <v>711345212</v>
      </c>
      <c r="N28" s="23">
        <f t="shared" si="0"/>
        <v>0.9181420863141597</v>
      </c>
      <c r="O28" s="61">
        <f t="shared" si="1"/>
        <v>0.06730385347176611</v>
      </c>
    </row>
    <row r="29" spans="1:15" ht="12.75">
      <c r="A29" s="20">
        <v>24</v>
      </c>
      <c r="B29" s="20" t="s">
        <v>32</v>
      </c>
      <c r="C29" s="21">
        <v>1357589705</v>
      </c>
      <c r="D29" s="21">
        <v>1412087621</v>
      </c>
      <c r="E29" s="21">
        <v>1443580111</v>
      </c>
      <c r="F29" s="21">
        <v>1508960361</v>
      </c>
      <c r="G29" s="21">
        <v>1532165643</v>
      </c>
      <c r="H29" s="22">
        <v>1581328774</v>
      </c>
      <c r="I29" s="21">
        <v>1671151440</v>
      </c>
      <c r="J29" s="21">
        <v>1804522711</v>
      </c>
      <c r="K29" s="21">
        <v>1945846140</v>
      </c>
      <c r="L29" s="21">
        <v>2064615392</v>
      </c>
      <c r="M29" s="72">
        <v>2368985612</v>
      </c>
      <c r="N29" s="23">
        <f t="shared" si="0"/>
        <v>0.7449937954560432</v>
      </c>
      <c r="O29" s="61">
        <f t="shared" si="1"/>
        <v>0.05725412606688331</v>
      </c>
    </row>
    <row r="30" spans="1:15" ht="12.75">
      <c r="A30" s="20">
        <v>25</v>
      </c>
      <c r="B30" s="20" t="s">
        <v>33</v>
      </c>
      <c r="C30" s="21">
        <v>178848689</v>
      </c>
      <c r="D30" s="21">
        <v>180786764</v>
      </c>
      <c r="E30" s="21">
        <v>184382091</v>
      </c>
      <c r="F30" s="21">
        <v>183920848</v>
      </c>
      <c r="G30" s="21">
        <v>185822171</v>
      </c>
      <c r="H30" s="22">
        <v>195319016</v>
      </c>
      <c r="I30" s="21">
        <v>204717367</v>
      </c>
      <c r="J30" s="21">
        <v>217234767</v>
      </c>
      <c r="K30" s="21">
        <v>239731291</v>
      </c>
      <c r="L30" s="21">
        <v>258345833</v>
      </c>
      <c r="M30" s="72">
        <v>287429060</v>
      </c>
      <c r="N30" s="23">
        <f t="shared" si="0"/>
        <v>0.6071074471225226</v>
      </c>
      <c r="O30" s="61">
        <f t="shared" si="1"/>
        <v>0.04858705352826634</v>
      </c>
    </row>
    <row r="31" spans="1:15" ht="12.75">
      <c r="A31" s="49">
        <v>26</v>
      </c>
      <c r="B31" s="49" t="s">
        <v>34</v>
      </c>
      <c r="C31" s="50">
        <v>425038067</v>
      </c>
      <c r="D31" s="50">
        <v>430841665</v>
      </c>
      <c r="E31" s="50">
        <v>441657026</v>
      </c>
      <c r="F31" s="50">
        <v>473545430</v>
      </c>
      <c r="G31" s="50">
        <v>497376757</v>
      </c>
      <c r="H31" s="51">
        <v>573305103</v>
      </c>
      <c r="I31" s="50">
        <v>623630946</v>
      </c>
      <c r="J31" s="50">
        <v>671666424</v>
      </c>
      <c r="K31" s="50">
        <v>713023505</v>
      </c>
      <c r="L31" s="50">
        <v>871066409</v>
      </c>
      <c r="M31" s="73">
        <v>998646312</v>
      </c>
      <c r="N31" s="52">
        <f t="shared" si="0"/>
        <v>1.3495455808197057</v>
      </c>
      <c r="O31" s="62">
        <f t="shared" si="1"/>
        <v>0.08917681351176177</v>
      </c>
    </row>
    <row r="32" spans="1:15" ht="12.75">
      <c r="A32" s="49">
        <v>27</v>
      </c>
      <c r="B32" s="49" t="s">
        <v>35</v>
      </c>
      <c r="C32" s="50">
        <v>2012727278</v>
      </c>
      <c r="D32" s="50">
        <v>2121189719</v>
      </c>
      <c r="E32" s="50">
        <v>2234031256</v>
      </c>
      <c r="F32" s="50">
        <v>2364076545</v>
      </c>
      <c r="G32" s="50">
        <v>2441927289</v>
      </c>
      <c r="H32" s="51">
        <v>2583229312</v>
      </c>
      <c r="I32" s="50">
        <v>2687481423</v>
      </c>
      <c r="J32" s="50">
        <v>2803712283</v>
      </c>
      <c r="K32" s="50">
        <v>2918326447</v>
      </c>
      <c r="L32" s="50">
        <v>3036505747</v>
      </c>
      <c r="M32" s="73">
        <v>3279701866</v>
      </c>
      <c r="N32" s="52">
        <f t="shared" si="0"/>
        <v>0.6294815009706447</v>
      </c>
      <c r="O32" s="62">
        <f t="shared" si="1"/>
        <v>0.05003782430169845</v>
      </c>
    </row>
    <row r="33" spans="1:15" ht="12.75">
      <c r="A33" s="49">
        <v>28</v>
      </c>
      <c r="B33" s="49" t="s">
        <v>36</v>
      </c>
      <c r="C33" s="50">
        <v>25661808875</v>
      </c>
      <c r="D33" s="50">
        <v>26687321605</v>
      </c>
      <c r="E33" s="50">
        <v>29210992160</v>
      </c>
      <c r="F33" s="50">
        <v>30968392745</v>
      </c>
      <c r="G33" s="50">
        <v>33945415750</v>
      </c>
      <c r="H33" s="51">
        <v>35186296370</v>
      </c>
      <c r="I33" s="50">
        <v>36018442935</v>
      </c>
      <c r="J33" s="50">
        <v>36041424160</v>
      </c>
      <c r="K33" s="50">
        <v>36541143065</v>
      </c>
      <c r="L33" s="50">
        <v>36730192130</v>
      </c>
      <c r="M33" s="73">
        <v>36938384475</v>
      </c>
      <c r="N33" s="52">
        <f t="shared" si="0"/>
        <v>0.43943026989752687</v>
      </c>
      <c r="O33" s="62">
        <f t="shared" si="1"/>
        <v>0.03709624811701964</v>
      </c>
    </row>
    <row r="34" spans="1:15" ht="12.75">
      <c r="A34" s="49">
        <v>29</v>
      </c>
      <c r="B34" s="49" t="s">
        <v>37</v>
      </c>
      <c r="C34" s="50">
        <v>273674775</v>
      </c>
      <c r="D34" s="50">
        <v>293056419</v>
      </c>
      <c r="E34" s="50">
        <v>289078074</v>
      </c>
      <c r="F34" s="50">
        <v>313477357</v>
      </c>
      <c r="G34" s="50">
        <v>309654074</v>
      </c>
      <c r="H34" s="51">
        <v>349231939</v>
      </c>
      <c r="I34" s="50">
        <v>377612707</v>
      </c>
      <c r="J34" s="50">
        <v>394628106</v>
      </c>
      <c r="K34" s="50">
        <v>447835763</v>
      </c>
      <c r="L34" s="50">
        <v>476756604</v>
      </c>
      <c r="M34" s="73">
        <v>567333037</v>
      </c>
      <c r="N34" s="52">
        <f t="shared" si="0"/>
        <v>1.0730191045192237</v>
      </c>
      <c r="O34" s="62">
        <f t="shared" si="1"/>
        <v>0.07562361991533495</v>
      </c>
    </row>
    <row r="35" spans="1:15" ht="12.75">
      <c r="A35" s="49">
        <v>30</v>
      </c>
      <c r="B35" s="49" t="s">
        <v>38</v>
      </c>
      <c r="C35" s="50">
        <v>672552488</v>
      </c>
      <c r="D35" s="50">
        <v>678915786</v>
      </c>
      <c r="E35" s="50">
        <v>696539985</v>
      </c>
      <c r="F35" s="50">
        <v>732568100</v>
      </c>
      <c r="G35" s="50">
        <v>753036314</v>
      </c>
      <c r="H35" s="51">
        <v>933978504</v>
      </c>
      <c r="I35" s="50">
        <v>1016627708</v>
      </c>
      <c r="J35" s="50">
        <v>1068882294</v>
      </c>
      <c r="K35" s="50">
        <v>1233114185</v>
      </c>
      <c r="L35" s="50">
        <v>1396407774</v>
      </c>
      <c r="M35" s="73">
        <v>1783933855</v>
      </c>
      <c r="N35" s="52">
        <f t="shared" si="0"/>
        <v>1.652482723400467</v>
      </c>
      <c r="O35" s="62">
        <f t="shared" si="1"/>
        <v>0.10246613114354965</v>
      </c>
    </row>
    <row r="36" spans="1:15" ht="12.75">
      <c r="A36" s="20">
        <v>31</v>
      </c>
      <c r="B36" s="20" t="s">
        <v>39</v>
      </c>
      <c r="C36" s="21">
        <v>312994051</v>
      </c>
      <c r="D36" s="21">
        <v>322414418</v>
      </c>
      <c r="E36" s="21">
        <v>361942222</v>
      </c>
      <c r="F36" s="21">
        <v>363705820</v>
      </c>
      <c r="G36" s="21">
        <v>359800584</v>
      </c>
      <c r="H36" s="22">
        <v>368301493</v>
      </c>
      <c r="I36" s="21">
        <v>414286006</v>
      </c>
      <c r="J36" s="21">
        <v>449492389</v>
      </c>
      <c r="K36" s="21">
        <v>507035571</v>
      </c>
      <c r="L36" s="21">
        <v>597485291</v>
      </c>
      <c r="M36" s="72">
        <v>683631184</v>
      </c>
      <c r="N36" s="23">
        <f t="shared" si="0"/>
        <v>1.18416670162207</v>
      </c>
      <c r="O36" s="61">
        <f t="shared" si="1"/>
        <v>0.08125611890965155</v>
      </c>
    </row>
    <row r="37" spans="1:15" ht="12.75">
      <c r="A37" s="20">
        <v>32</v>
      </c>
      <c r="B37" s="20" t="s">
        <v>40</v>
      </c>
      <c r="C37" s="21">
        <v>303220543</v>
      </c>
      <c r="D37" s="21">
        <v>293203971</v>
      </c>
      <c r="E37" s="21">
        <v>308258811</v>
      </c>
      <c r="F37" s="21">
        <v>308862571</v>
      </c>
      <c r="G37" s="21">
        <v>310205627</v>
      </c>
      <c r="H37" s="22">
        <v>330725579</v>
      </c>
      <c r="I37" s="21">
        <v>372921257</v>
      </c>
      <c r="J37" s="21">
        <v>413226097</v>
      </c>
      <c r="K37" s="21">
        <v>456689236</v>
      </c>
      <c r="L37" s="21">
        <v>525317472</v>
      </c>
      <c r="M37" s="72">
        <v>616887309</v>
      </c>
      <c r="N37" s="23">
        <f t="shared" si="0"/>
        <v>1.0344509078990733</v>
      </c>
      <c r="O37" s="61">
        <f t="shared" si="1"/>
        <v>0.0736054846074478</v>
      </c>
    </row>
    <row r="38" spans="1:15" ht="12.75">
      <c r="A38" s="20">
        <v>33</v>
      </c>
      <c r="B38" s="20" t="s">
        <v>41</v>
      </c>
      <c r="C38" s="21">
        <v>331398775</v>
      </c>
      <c r="D38" s="21">
        <v>333403164</v>
      </c>
      <c r="E38" s="21">
        <v>347529927</v>
      </c>
      <c r="F38" s="21">
        <v>346666131</v>
      </c>
      <c r="G38" s="21">
        <v>354835958</v>
      </c>
      <c r="H38" s="22">
        <v>366450361</v>
      </c>
      <c r="I38" s="21">
        <v>467988156</v>
      </c>
      <c r="J38" s="21">
        <v>473167449</v>
      </c>
      <c r="K38" s="21">
        <v>516872384</v>
      </c>
      <c r="L38" s="21">
        <v>578646658</v>
      </c>
      <c r="M38" s="72">
        <v>719348997</v>
      </c>
      <c r="N38" s="23">
        <f t="shared" si="0"/>
        <v>1.1706447074223494</v>
      </c>
      <c r="O38" s="61">
        <f t="shared" si="1"/>
        <v>0.08058485002322742</v>
      </c>
    </row>
    <row r="39" spans="1:15" ht="12.75">
      <c r="A39" s="20">
        <v>34</v>
      </c>
      <c r="B39" s="20" t="s">
        <v>42</v>
      </c>
      <c r="C39" s="21">
        <v>1238393642</v>
      </c>
      <c r="D39" s="21">
        <v>1315498978</v>
      </c>
      <c r="E39" s="21">
        <v>1364086942</v>
      </c>
      <c r="F39" s="21">
        <v>1491012315</v>
      </c>
      <c r="G39" s="21">
        <v>1559100310</v>
      </c>
      <c r="H39" s="22">
        <v>1696479638</v>
      </c>
      <c r="I39" s="21">
        <v>1914741860</v>
      </c>
      <c r="J39" s="21">
        <v>1930818287</v>
      </c>
      <c r="K39" s="21">
        <v>2022000993</v>
      </c>
      <c r="L39" s="21">
        <v>2086253181</v>
      </c>
      <c r="M39" s="72">
        <v>2322706977</v>
      </c>
      <c r="N39" s="23">
        <f t="shared" si="0"/>
        <v>0.8755805086731865</v>
      </c>
      <c r="O39" s="61">
        <f t="shared" si="1"/>
        <v>0.06491163257732127</v>
      </c>
    </row>
    <row r="40" spans="1:15" ht="12.75">
      <c r="A40" s="20">
        <v>35</v>
      </c>
      <c r="B40" s="20" t="s">
        <v>43</v>
      </c>
      <c r="C40" s="21">
        <v>265186220</v>
      </c>
      <c r="D40" s="21">
        <v>284718912</v>
      </c>
      <c r="E40" s="21">
        <v>303137136</v>
      </c>
      <c r="F40" s="21">
        <v>306430057</v>
      </c>
      <c r="G40" s="21">
        <v>313053533</v>
      </c>
      <c r="H40" s="22">
        <v>345521725</v>
      </c>
      <c r="I40" s="21">
        <v>389527217</v>
      </c>
      <c r="J40" s="21">
        <v>417290081</v>
      </c>
      <c r="K40" s="21">
        <v>436905387</v>
      </c>
      <c r="L40" s="21">
        <v>456016156</v>
      </c>
      <c r="M40" s="72">
        <v>478730004</v>
      </c>
      <c r="N40" s="23">
        <f t="shared" si="0"/>
        <v>0.805259730313287</v>
      </c>
      <c r="O40" s="61">
        <f t="shared" si="1"/>
        <v>0.06084997247873893</v>
      </c>
    </row>
    <row r="41" spans="1:15" ht="12.75">
      <c r="A41" s="49">
        <v>36</v>
      </c>
      <c r="B41" s="49" t="s">
        <v>44</v>
      </c>
      <c r="C41" s="50">
        <v>125190126</v>
      </c>
      <c r="D41" s="50">
        <v>130475422</v>
      </c>
      <c r="E41" s="50">
        <v>143693324</v>
      </c>
      <c r="F41" s="50">
        <v>154901865</v>
      </c>
      <c r="G41" s="50">
        <v>167106798</v>
      </c>
      <c r="H41" s="51">
        <v>171534559</v>
      </c>
      <c r="I41" s="50">
        <v>203922187</v>
      </c>
      <c r="J41" s="50">
        <v>226745668</v>
      </c>
      <c r="K41" s="50">
        <v>237272361</v>
      </c>
      <c r="L41" s="50">
        <v>246103961</v>
      </c>
      <c r="M41" s="73">
        <v>255726078</v>
      </c>
      <c r="N41" s="52">
        <f t="shared" si="0"/>
        <v>1.0427016584359057</v>
      </c>
      <c r="O41" s="62">
        <f t="shared" si="1"/>
        <v>0.07404009458521439</v>
      </c>
    </row>
    <row r="42" spans="1:15" ht="12.75">
      <c r="A42" s="49">
        <v>37</v>
      </c>
      <c r="B42" s="49" t="s">
        <v>45</v>
      </c>
      <c r="C42" s="50">
        <v>249917633</v>
      </c>
      <c r="D42" s="50">
        <v>255583287</v>
      </c>
      <c r="E42" s="50">
        <v>264954074</v>
      </c>
      <c r="F42" s="50">
        <v>275027946</v>
      </c>
      <c r="G42" s="50">
        <v>288421050</v>
      </c>
      <c r="H42" s="51">
        <v>301809689</v>
      </c>
      <c r="I42" s="50">
        <v>354896985</v>
      </c>
      <c r="J42" s="50">
        <v>406588399</v>
      </c>
      <c r="K42" s="50">
        <v>442884659</v>
      </c>
      <c r="L42" s="50">
        <v>483231345</v>
      </c>
      <c r="M42" s="73">
        <v>578003875</v>
      </c>
      <c r="N42" s="52">
        <f t="shared" si="0"/>
        <v>1.3127774861728143</v>
      </c>
      <c r="O42" s="62">
        <f t="shared" si="1"/>
        <v>0.08746023492139329</v>
      </c>
    </row>
    <row r="43" spans="1:15" ht="12.75">
      <c r="A43" s="49">
        <v>38</v>
      </c>
      <c r="B43" s="49" t="s">
        <v>46</v>
      </c>
      <c r="C43" s="50">
        <v>106718296</v>
      </c>
      <c r="D43" s="50">
        <v>106477720</v>
      </c>
      <c r="E43" s="50">
        <v>109636111</v>
      </c>
      <c r="F43" s="50">
        <v>111642956</v>
      </c>
      <c r="G43" s="50">
        <v>124540842</v>
      </c>
      <c r="H43" s="51">
        <v>129903747</v>
      </c>
      <c r="I43" s="50">
        <v>145241016</v>
      </c>
      <c r="J43" s="50">
        <v>170943636</v>
      </c>
      <c r="K43" s="50">
        <v>175475000</v>
      </c>
      <c r="L43" s="50">
        <v>182206756</v>
      </c>
      <c r="M43" s="73">
        <v>191214505</v>
      </c>
      <c r="N43" s="52">
        <f t="shared" si="0"/>
        <v>0.791768723518599</v>
      </c>
      <c r="O43" s="62">
        <f t="shared" si="1"/>
        <v>0.06005450283258934</v>
      </c>
    </row>
    <row r="44" spans="1:15" ht="12.75">
      <c r="A44" s="49">
        <v>39</v>
      </c>
      <c r="B44" s="49" t="s">
        <v>47</v>
      </c>
      <c r="C44" s="50">
        <v>244881660</v>
      </c>
      <c r="D44" s="50">
        <v>252605642</v>
      </c>
      <c r="E44" s="50">
        <v>296903989</v>
      </c>
      <c r="F44" s="50">
        <v>311257078</v>
      </c>
      <c r="G44" s="50">
        <v>316644025</v>
      </c>
      <c r="H44" s="51">
        <v>332167117</v>
      </c>
      <c r="I44" s="50">
        <v>368727514</v>
      </c>
      <c r="J44" s="50">
        <v>396052589</v>
      </c>
      <c r="K44" s="50">
        <v>455558949</v>
      </c>
      <c r="L44" s="50">
        <v>486783703</v>
      </c>
      <c r="M44" s="73">
        <v>566617672</v>
      </c>
      <c r="N44" s="52">
        <f t="shared" si="0"/>
        <v>1.3138428251425607</v>
      </c>
      <c r="O44" s="62">
        <f t="shared" si="1"/>
        <v>0.0875103164230301</v>
      </c>
    </row>
    <row r="45" spans="1:15" ht="12.75">
      <c r="A45" s="49">
        <v>40</v>
      </c>
      <c r="B45" s="49" t="s">
        <v>48</v>
      </c>
      <c r="C45" s="50">
        <v>2694998634</v>
      </c>
      <c r="D45" s="50">
        <v>2836354629</v>
      </c>
      <c r="E45" s="50">
        <v>3112891506</v>
      </c>
      <c r="F45" s="50">
        <v>3241650743</v>
      </c>
      <c r="G45" s="50">
        <v>3294925981</v>
      </c>
      <c r="H45" s="51">
        <v>3401235972</v>
      </c>
      <c r="I45" s="50">
        <v>3588612488</v>
      </c>
      <c r="J45" s="50">
        <v>3743778254</v>
      </c>
      <c r="K45" s="50">
        <v>3864378775</v>
      </c>
      <c r="L45" s="50">
        <v>4012866111</v>
      </c>
      <c r="M45" s="73">
        <v>4260684170</v>
      </c>
      <c r="N45" s="52">
        <f t="shared" si="0"/>
        <v>0.5809596770281702</v>
      </c>
      <c r="O45" s="62">
        <f t="shared" si="1"/>
        <v>0.046868372555086836</v>
      </c>
    </row>
    <row r="46" spans="1:15" ht="12.75">
      <c r="A46" s="20">
        <v>41</v>
      </c>
      <c r="B46" s="20" t="s">
        <v>49</v>
      </c>
      <c r="C46" s="21">
        <v>908912619</v>
      </c>
      <c r="D46" s="21">
        <v>937307410</v>
      </c>
      <c r="E46" s="21">
        <v>971599268</v>
      </c>
      <c r="F46" s="21">
        <v>1006930047</v>
      </c>
      <c r="G46" s="21">
        <v>1087894709</v>
      </c>
      <c r="H46" s="22">
        <v>1165500900</v>
      </c>
      <c r="I46" s="21">
        <v>1281226802</v>
      </c>
      <c r="J46" s="21">
        <v>1394205765</v>
      </c>
      <c r="K46" s="21">
        <v>1575466224</v>
      </c>
      <c r="L46" s="21">
        <v>1742992201</v>
      </c>
      <c r="M46" s="72">
        <v>2213552534</v>
      </c>
      <c r="N46" s="23">
        <f t="shared" si="0"/>
        <v>1.4353854129953498</v>
      </c>
      <c r="O46" s="61">
        <f t="shared" si="1"/>
        <v>0.0930921364115996</v>
      </c>
    </row>
    <row r="47" spans="1:15" ht="12.75">
      <c r="A47" s="20">
        <v>42</v>
      </c>
      <c r="B47" s="20" t="s">
        <v>50</v>
      </c>
      <c r="C47" s="21">
        <v>305110796</v>
      </c>
      <c r="D47" s="21">
        <v>317432282</v>
      </c>
      <c r="E47" s="21">
        <v>323511706</v>
      </c>
      <c r="F47" s="21">
        <v>330120105</v>
      </c>
      <c r="G47" s="21">
        <v>337196061</v>
      </c>
      <c r="H47" s="22">
        <v>347443450</v>
      </c>
      <c r="I47" s="21">
        <v>397447116</v>
      </c>
      <c r="J47" s="21">
        <v>432498149</v>
      </c>
      <c r="K47" s="21">
        <v>476027132</v>
      </c>
      <c r="L47" s="21">
        <v>549801929</v>
      </c>
      <c r="M47" s="72">
        <v>664975607</v>
      </c>
      <c r="N47" s="23">
        <f t="shared" si="0"/>
        <v>1.179456170407028</v>
      </c>
      <c r="O47" s="61">
        <f t="shared" si="1"/>
        <v>0.081022700805212</v>
      </c>
    </row>
    <row r="48" spans="1:15" ht="12.75">
      <c r="A48" s="20">
        <v>43</v>
      </c>
      <c r="B48" s="20" t="s">
        <v>51</v>
      </c>
      <c r="C48" s="21">
        <v>167587369</v>
      </c>
      <c r="D48" s="21">
        <v>176361974</v>
      </c>
      <c r="E48" s="21">
        <v>168486296</v>
      </c>
      <c r="F48" s="21">
        <v>178617403</v>
      </c>
      <c r="G48" s="21">
        <v>183527126</v>
      </c>
      <c r="H48" s="22">
        <v>216221263</v>
      </c>
      <c r="I48" s="21">
        <v>236454675</v>
      </c>
      <c r="J48" s="21">
        <v>242099490</v>
      </c>
      <c r="K48" s="21">
        <v>265734033</v>
      </c>
      <c r="L48" s="21">
        <v>301938594</v>
      </c>
      <c r="M48" s="72">
        <v>369161411</v>
      </c>
      <c r="N48" s="23">
        <f t="shared" si="0"/>
        <v>1.2027997288984231</v>
      </c>
      <c r="O48" s="61">
        <f t="shared" si="1"/>
        <v>0.08217501154052075</v>
      </c>
    </row>
    <row r="49" spans="1:15" ht="12.75">
      <c r="A49" s="20">
        <v>44</v>
      </c>
      <c r="B49" s="20" t="s">
        <v>52</v>
      </c>
      <c r="C49" s="21">
        <v>249460374</v>
      </c>
      <c r="D49" s="21">
        <v>251158462</v>
      </c>
      <c r="E49" s="21">
        <v>296880434</v>
      </c>
      <c r="F49" s="21">
        <v>324803765</v>
      </c>
      <c r="G49" s="21">
        <v>336623382</v>
      </c>
      <c r="H49" s="22">
        <v>361483768</v>
      </c>
      <c r="I49" s="21">
        <v>377944490</v>
      </c>
      <c r="J49" s="21">
        <v>397953660</v>
      </c>
      <c r="K49" s="21">
        <v>468957324</v>
      </c>
      <c r="L49" s="21">
        <v>566430611</v>
      </c>
      <c r="M49" s="72">
        <v>587654209</v>
      </c>
      <c r="N49" s="23">
        <f t="shared" si="0"/>
        <v>1.3557016273855182</v>
      </c>
      <c r="O49" s="61">
        <f t="shared" si="1"/>
        <v>0.08946185291698673</v>
      </c>
    </row>
    <row r="50" spans="1:15" ht="12.75">
      <c r="A50" s="20">
        <v>45</v>
      </c>
      <c r="B50" s="20" t="s">
        <v>53</v>
      </c>
      <c r="C50" s="21">
        <v>920447705</v>
      </c>
      <c r="D50" s="21">
        <v>1007093003</v>
      </c>
      <c r="E50" s="21">
        <v>1065852497</v>
      </c>
      <c r="F50" s="21">
        <v>1168658925</v>
      </c>
      <c r="G50" s="21">
        <v>1207224347</v>
      </c>
      <c r="H50" s="22">
        <v>1312045521</v>
      </c>
      <c r="I50" s="21">
        <v>1451396549</v>
      </c>
      <c r="J50" s="21">
        <v>1631618747</v>
      </c>
      <c r="K50" s="21">
        <v>1753041959</v>
      </c>
      <c r="L50" s="21">
        <v>1902087973</v>
      </c>
      <c r="M50" s="72">
        <v>2066666377</v>
      </c>
      <c r="N50" s="23">
        <f t="shared" si="0"/>
        <v>1.2452838610749755</v>
      </c>
      <c r="O50" s="61">
        <f t="shared" si="1"/>
        <v>0.08424424452640922</v>
      </c>
    </row>
    <row r="51" spans="1:15" ht="12.75">
      <c r="A51" s="20">
        <v>46</v>
      </c>
      <c r="B51" s="20" t="s">
        <v>54</v>
      </c>
      <c r="C51" s="21">
        <v>94358192</v>
      </c>
      <c r="D51" s="21">
        <v>94557326</v>
      </c>
      <c r="E51" s="21">
        <v>94808287</v>
      </c>
      <c r="F51" s="21">
        <v>101617290</v>
      </c>
      <c r="G51" s="21">
        <v>114120046</v>
      </c>
      <c r="H51" s="22">
        <v>126029418</v>
      </c>
      <c r="I51" s="21">
        <v>162546913</v>
      </c>
      <c r="J51" s="21">
        <v>166545207</v>
      </c>
      <c r="K51" s="21">
        <v>168187918</v>
      </c>
      <c r="L51" s="21">
        <v>179472664</v>
      </c>
      <c r="M51" s="72">
        <v>193533996</v>
      </c>
      <c r="N51" s="23">
        <f t="shared" si="0"/>
        <v>1.0510566374565549</v>
      </c>
      <c r="O51" s="61">
        <f t="shared" si="1"/>
        <v>0.07447858782037527</v>
      </c>
    </row>
    <row r="52" spans="1:15" ht="12.75">
      <c r="A52" s="20">
        <v>47</v>
      </c>
      <c r="B52" s="20" t="s">
        <v>55</v>
      </c>
      <c r="C52" s="21">
        <v>414432385</v>
      </c>
      <c r="D52" s="21">
        <v>459396588</v>
      </c>
      <c r="E52" s="21">
        <v>485139328</v>
      </c>
      <c r="F52" s="21">
        <v>504195852</v>
      </c>
      <c r="G52" s="21">
        <v>533092861</v>
      </c>
      <c r="H52" s="22">
        <v>566252246</v>
      </c>
      <c r="I52" s="21">
        <v>614891658</v>
      </c>
      <c r="J52" s="21">
        <v>660240262</v>
      </c>
      <c r="K52" s="21">
        <v>697338228</v>
      </c>
      <c r="L52" s="21">
        <v>783483419</v>
      </c>
      <c r="M52" s="72">
        <v>871603691</v>
      </c>
      <c r="N52" s="23">
        <f t="shared" si="0"/>
        <v>1.1031264026338097</v>
      </c>
      <c r="O52" s="61">
        <f t="shared" si="1"/>
        <v>0.07717567507632495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6" r:id="rId1"/>
  <headerFooter alignWithMargins="0">
    <oddFooter xml:space="preserve">&amp;C Nebraska Department of Revenue, Property Assessment Division 2013 Annual Report&amp;RTable 4A, Page 32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D1">
      <selection activeCell="O3" sqref="O3:O52"/>
    </sheetView>
  </sheetViews>
  <sheetFormatPr defaultColWidth="10.66015625" defaultRowHeight="12.75"/>
  <cols>
    <col min="1" max="1" width="4.83203125" style="6" bestFit="1" customWidth="1"/>
    <col min="2" max="2" width="16.5" style="6" bestFit="1" customWidth="1"/>
    <col min="3" max="3" width="14.83203125" style="6" bestFit="1" customWidth="1"/>
    <col min="4" max="4" width="14.83203125" style="6" customWidth="1"/>
    <col min="5" max="8" width="14.83203125" style="6" bestFit="1" customWidth="1"/>
    <col min="9" max="13" width="14.83203125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.75">
      <c r="A1" s="63" t="str">
        <f>'table 4A value 1of2 '!$A$1</f>
        <v>Table 4A  2003 to 2013 Cumulative % Change in Value, by County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  <c r="O1" s="67"/>
    </row>
    <row r="2" spans="1:15" ht="15.75">
      <c r="A2" s="63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7"/>
    </row>
    <row r="3" spans="1:15" s="12" customFormat="1" ht="12.75" customHeight="1">
      <c r="A3" s="7"/>
      <c r="B3" s="7"/>
      <c r="C3" s="8">
        <v>2003</v>
      </c>
      <c r="D3" s="8">
        <v>2004</v>
      </c>
      <c r="E3" s="8">
        <v>2005</v>
      </c>
      <c r="F3" s="8">
        <v>2006</v>
      </c>
      <c r="G3" s="8">
        <v>2007</v>
      </c>
      <c r="H3" s="9">
        <v>2008</v>
      </c>
      <c r="I3" s="8">
        <v>2009</v>
      </c>
      <c r="J3" s="8">
        <v>2010</v>
      </c>
      <c r="K3" s="8">
        <v>2011</v>
      </c>
      <c r="L3" s="8">
        <v>2012</v>
      </c>
      <c r="M3" s="8">
        <v>2013</v>
      </c>
      <c r="N3" s="87" t="s">
        <v>5</v>
      </c>
      <c r="O3" s="11" t="s">
        <v>6</v>
      </c>
    </row>
    <row r="4" spans="1:15" s="12" customFormat="1" ht="12.75" customHeight="1">
      <c r="A4" s="13"/>
      <c r="B4" s="13"/>
      <c r="C4" s="13" t="s">
        <v>104</v>
      </c>
      <c r="D4" s="13" t="s">
        <v>104</v>
      </c>
      <c r="E4" s="13" t="s">
        <v>104</v>
      </c>
      <c r="F4" s="13" t="s">
        <v>104</v>
      </c>
      <c r="G4" s="13" t="s">
        <v>104</v>
      </c>
      <c r="H4" s="58" t="s">
        <v>104</v>
      </c>
      <c r="I4" s="13" t="s">
        <v>104</v>
      </c>
      <c r="J4" s="13" t="s">
        <v>1</v>
      </c>
      <c r="K4" s="13" t="s">
        <v>1</v>
      </c>
      <c r="L4" s="13" t="s">
        <v>1</v>
      </c>
      <c r="M4" s="13" t="s">
        <v>1</v>
      </c>
      <c r="N4" s="88" t="s">
        <v>7</v>
      </c>
      <c r="O4" s="15" t="s">
        <v>105</v>
      </c>
    </row>
    <row r="5" spans="1:15" s="12" customFormat="1" ht="12.75" customHeight="1">
      <c r="A5" s="16" t="s">
        <v>0</v>
      </c>
      <c r="B5" s="17" t="s">
        <v>8</v>
      </c>
      <c r="C5" s="18" t="s">
        <v>2</v>
      </c>
      <c r="D5" s="18" t="s">
        <v>2</v>
      </c>
      <c r="E5" s="18" t="s">
        <v>2</v>
      </c>
      <c r="F5" s="18" t="s">
        <v>2</v>
      </c>
      <c r="G5" s="18" t="s">
        <v>2</v>
      </c>
      <c r="H5" s="59" t="s">
        <v>2</v>
      </c>
      <c r="I5" s="18" t="s">
        <v>2</v>
      </c>
      <c r="J5" s="18" t="s">
        <v>2</v>
      </c>
      <c r="K5" s="18" t="s">
        <v>2</v>
      </c>
      <c r="L5" s="18" t="s">
        <v>2</v>
      </c>
      <c r="M5" s="18" t="s">
        <v>2</v>
      </c>
      <c r="N5" s="89" t="s">
        <v>106</v>
      </c>
      <c r="O5" s="60" t="s">
        <v>107</v>
      </c>
    </row>
    <row r="6" spans="1:15" ht="12.75">
      <c r="A6" s="20">
        <v>48</v>
      </c>
      <c r="B6" s="20" t="s">
        <v>56</v>
      </c>
      <c r="C6" s="21">
        <v>550660986</v>
      </c>
      <c r="D6" s="21">
        <v>604707411</v>
      </c>
      <c r="E6" s="21">
        <v>638624482</v>
      </c>
      <c r="F6" s="21">
        <v>683475607</v>
      </c>
      <c r="G6" s="21">
        <v>717959001</v>
      </c>
      <c r="H6" s="22">
        <v>786008902</v>
      </c>
      <c r="I6" s="21">
        <v>932839203</v>
      </c>
      <c r="J6" s="21">
        <v>983483004</v>
      </c>
      <c r="K6" s="21">
        <v>1070224509</v>
      </c>
      <c r="L6" s="21">
        <v>1258982779</v>
      </c>
      <c r="M6" s="21">
        <v>1471918497</v>
      </c>
      <c r="N6" s="90">
        <f>+(M6-C6)/C6</f>
        <v>1.6730030534612814</v>
      </c>
      <c r="O6" s="61">
        <f>RATE(10,,C6,-M6)</f>
        <v>0.10331607427681987</v>
      </c>
    </row>
    <row r="7" spans="1:15" ht="12.75">
      <c r="A7" s="20">
        <v>49</v>
      </c>
      <c r="B7" s="20" t="s">
        <v>57</v>
      </c>
      <c r="C7" s="21">
        <v>314533744</v>
      </c>
      <c r="D7" s="21">
        <v>332158559</v>
      </c>
      <c r="E7" s="21">
        <v>364885268</v>
      </c>
      <c r="F7" s="21">
        <v>389303458</v>
      </c>
      <c r="G7" s="21">
        <v>391868534</v>
      </c>
      <c r="H7" s="22">
        <v>411896288</v>
      </c>
      <c r="I7" s="21">
        <v>429811500</v>
      </c>
      <c r="J7" s="21">
        <v>459912990</v>
      </c>
      <c r="K7" s="21">
        <v>504226341</v>
      </c>
      <c r="L7" s="21">
        <v>554156275</v>
      </c>
      <c r="M7" s="21">
        <v>623313249</v>
      </c>
      <c r="N7" s="90">
        <f aca="true" t="shared" si="0" ref="N7:N52">+(M7-C7)/C7</f>
        <v>0.9817054954841348</v>
      </c>
      <c r="O7" s="61">
        <f aca="true" t="shared" si="1" ref="O7:O51">RATE(10,,C7,-M7)</f>
        <v>0.07078902528383846</v>
      </c>
    </row>
    <row r="8" spans="1:15" ht="12.75">
      <c r="A8" s="20">
        <v>50</v>
      </c>
      <c r="B8" s="20" t="s">
        <v>58</v>
      </c>
      <c r="C8" s="21">
        <v>625430509</v>
      </c>
      <c r="D8" s="21">
        <v>681607636</v>
      </c>
      <c r="E8" s="21">
        <v>678479876</v>
      </c>
      <c r="F8" s="21">
        <v>716453408</v>
      </c>
      <c r="G8" s="21">
        <v>742980244</v>
      </c>
      <c r="H8" s="22">
        <v>782427454</v>
      </c>
      <c r="I8" s="21">
        <v>838804289</v>
      </c>
      <c r="J8" s="21">
        <v>911485661</v>
      </c>
      <c r="K8" s="21">
        <v>1050478731</v>
      </c>
      <c r="L8" s="21">
        <v>1162121378</v>
      </c>
      <c r="M8" s="21">
        <v>1299721464</v>
      </c>
      <c r="N8" s="90">
        <f t="shared" si="0"/>
        <v>1.0781229014205318</v>
      </c>
      <c r="O8" s="61">
        <f t="shared" si="1"/>
        <v>0.07588814675035746</v>
      </c>
    </row>
    <row r="9" spans="1:15" ht="12.75">
      <c r="A9" s="20">
        <v>51</v>
      </c>
      <c r="B9" s="20" t="s">
        <v>59</v>
      </c>
      <c r="C9" s="21">
        <v>656462084</v>
      </c>
      <c r="D9" s="21">
        <v>686466437</v>
      </c>
      <c r="E9" s="21">
        <v>703846386</v>
      </c>
      <c r="F9" s="21">
        <v>732659751</v>
      </c>
      <c r="G9" s="21">
        <v>761643575</v>
      </c>
      <c r="H9" s="22">
        <v>819779571</v>
      </c>
      <c r="I9" s="21">
        <v>920879513</v>
      </c>
      <c r="J9" s="21">
        <v>973105129</v>
      </c>
      <c r="K9" s="21">
        <v>1026161436</v>
      </c>
      <c r="L9" s="21">
        <v>1071771449</v>
      </c>
      <c r="M9" s="21">
        <v>1198769007</v>
      </c>
      <c r="N9" s="90">
        <f t="shared" si="0"/>
        <v>0.8261054769463273</v>
      </c>
      <c r="O9" s="61">
        <f t="shared" si="1"/>
        <v>0.062068641003129164</v>
      </c>
    </row>
    <row r="10" spans="1:15" ht="12.75">
      <c r="A10" s="20">
        <v>52</v>
      </c>
      <c r="B10" s="20" t="s">
        <v>60</v>
      </c>
      <c r="C10" s="21">
        <v>133242577</v>
      </c>
      <c r="D10" s="21">
        <v>145123655</v>
      </c>
      <c r="E10" s="21">
        <v>147066120</v>
      </c>
      <c r="F10" s="21">
        <v>161008012</v>
      </c>
      <c r="G10" s="21">
        <v>182405755</v>
      </c>
      <c r="H10" s="22">
        <v>197869109</v>
      </c>
      <c r="I10" s="21">
        <v>222330227</v>
      </c>
      <c r="J10" s="21">
        <v>245812674</v>
      </c>
      <c r="K10" s="21">
        <v>258795800</v>
      </c>
      <c r="L10" s="21">
        <v>279565266</v>
      </c>
      <c r="M10" s="21">
        <v>319733121</v>
      </c>
      <c r="N10" s="90">
        <f t="shared" si="0"/>
        <v>1.3996317708565484</v>
      </c>
      <c r="O10" s="61">
        <f t="shared" si="1"/>
        <v>0.09147667780782942</v>
      </c>
    </row>
    <row r="11" spans="1:15" ht="12.75">
      <c r="A11" s="49">
        <v>53</v>
      </c>
      <c r="B11" s="49" t="s">
        <v>61</v>
      </c>
      <c r="C11" s="50">
        <v>349442588</v>
      </c>
      <c r="D11" s="50">
        <v>364710276</v>
      </c>
      <c r="E11" s="50">
        <v>405586112</v>
      </c>
      <c r="F11" s="50">
        <v>421537054</v>
      </c>
      <c r="G11" s="50">
        <v>404098503</v>
      </c>
      <c r="H11" s="51">
        <v>446613566</v>
      </c>
      <c r="I11" s="50">
        <v>508575111</v>
      </c>
      <c r="J11" s="50">
        <v>537051582</v>
      </c>
      <c r="K11" s="50">
        <v>574370794</v>
      </c>
      <c r="L11" s="50">
        <v>598788148</v>
      </c>
      <c r="M11" s="50">
        <v>629464947</v>
      </c>
      <c r="N11" s="91">
        <f t="shared" si="0"/>
        <v>0.8013401016821682</v>
      </c>
      <c r="O11" s="62">
        <f t="shared" si="1"/>
        <v>0.0606194125117373</v>
      </c>
    </row>
    <row r="12" spans="1:15" ht="12.75">
      <c r="A12" s="49">
        <v>54</v>
      </c>
      <c r="B12" s="49" t="s">
        <v>62</v>
      </c>
      <c r="C12" s="50">
        <v>530254385</v>
      </c>
      <c r="D12" s="50">
        <v>564630110</v>
      </c>
      <c r="E12" s="50">
        <v>617189109</v>
      </c>
      <c r="F12" s="50">
        <v>665508673</v>
      </c>
      <c r="G12" s="50">
        <v>708222816</v>
      </c>
      <c r="H12" s="51">
        <v>779617310</v>
      </c>
      <c r="I12" s="50">
        <v>991640992</v>
      </c>
      <c r="J12" s="50">
        <v>950972105</v>
      </c>
      <c r="K12" s="50">
        <v>994025861</v>
      </c>
      <c r="L12" s="50">
        <v>1159310434</v>
      </c>
      <c r="M12" s="50">
        <v>1464520740</v>
      </c>
      <c r="N12" s="91">
        <f t="shared" si="0"/>
        <v>1.7619210353159078</v>
      </c>
      <c r="O12" s="62">
        <f t="shared" si="1"/>
        <v>0.10693246704952244</v>
      </c>
    </row>
    <row r="13" spans="1:15" ht="12.75">
      <c r="A13" s="49">
        <v>55</v>
      </c>
      <c r="B13" s="49" t="s">
        <v>63</v>
      </c>
      <c r="C13" s="50">
        <v>14977743002</v>
      </c>
      <c r="D13" s="50">
        <v>15386232176</v>
      </c>
      <c r="E13" s="50">
        <v>15956277441</v>
      </c>
      <c r="F13" s="50">
        <v>18055378076</v>
      </c>
      <c r="G13" s="50">
        <v>18352523504</v>
      </c>
      <c r="H13" s="51">
        <v>18807139415</v>
      </c>
      <c r="I13" s="50">
        <v>18640159827</v>
      </c>
      <c r="J13" s="50">
        <v>18793289211</v>
      </c>
      <c r="K13" s="50">
        <v>19021815940</v>
      </c>
      <c r="L13" s="50">
        <v>20128746326</v>
      </c>
      <c r="M13" s="50">
        <v>20853387003</v>
      </c>
      <c r="N13" s="91">
        <f t="shared" si="0"/>
        <v>0.3922916824127251</v>
      </c>
      <c r="O13" s="62">
        <f t="shared" si="1"/>
        <v>0.03364884303957694</v>
      </c>
    </row>
    <row r="14" spans="1:15" ht="12.75">
      <c r="A14" s="49">
        <v>56</v>
      </c>
      <c r="B14" s="49" t="s">
        <v>64</v>
      </c>
      <c r="C14" s="50">
        <v>2027469186</v>
      </c>
      <c r="D14" s="50">
        <v>2128917519</v>
      </c>
      <c r="E14" s="50">
        <v>2236088128</v>
      </c>
      <c r="F14" s="50">
        <v>2445006496</v>
      </c>
      <c r="G14" s="50">
        <v>2555640364</v>
      </c>
      <c r="H14" s="51">
        <v>2713974974</v>
      </c>
      <c r="I14" s="50">
        <v>2958439073</v>
      </c>
      <c r="J14" s="50">
        <v>3116113497</v>
      </c>
      <c r="K14" s="50">
        <v>3242691129</v>
      </c>
      <c r="L14" s="50">
        <v>3368708969</v>
      </c>
      <c r="M14" s="50">
        <v>3624226001</v>
      </c>
      <c r="N14" s="91">
        <f t="shared" si="0"/>
        <v>0.7875615698753214</v>
      </c>
      <c r="O14" s="62">
        <f t="shared" si="1"/>
        <v>0.059805333871629465</v>
      </c>
    </row>
    <row r="15" spans="1:15" ht="12.75">
      <c r="A15" s="49">
        <v>57</v>
      </c>
      <c r="B15" s="49" t="s">
        <v>65</v>
      </c>
      <c r="C15" s="50">
        <v>95244857</v>
      </c>
      <c r="D15" s="50">
        <v>96916051</v>
      </c>
      <c r="E15" s="50">
        <v>100241158</v>
      </c>
      <c r="F15" s="50">
        <v>105191927</v>
      </c>
      <c r="G15" s="50">
        <v>110124802</v>
      </c>
      <c r="H15" s="51">
        <v>116255538</v>
      </c>
      <c r="I15" s="50">
        <v>138580987</v>
      </c>
      <c r="J15" s="50">
        <v>171793030</v>
      </c>
      <c r="K15" s="50">
        <v>174563846</v>
      </c>
      <c r="L15" s="50">
        <v>175023203</v>
      </c>
      <c r="M15" s="50">
        <v>194580446</v>
      </c>
      <c r="N15" s="91">
        <f t="shared" si="0"/>
        <v>1.042949636640223</v>
      </c>
      <c r="O15" s="62">
        <f t="shared" si="1"/>
        <v>0.07405313241598635</v>
      </c>
    </row>
    <row r="16" spans="1:15" ht="12.75">
      <c r="A16" s="20">
        <v>58</v>
      </c>
      <c r="B16" s="20" t="s">
        <v>66</v>
      </c>
      <c r="C16" s="21">
        <v>91297345</v>
      </c>
      <c r="D16" s="21">
        <v>98418490</v>
      </c>
      <c r="E16" s="21">
        <v>99995655</v>
      </c>
      <c r="F16" s="21">
        <v>101238910</v>
      </c>
      <c r="G16" s="21">
        <v>112532680</v>
      </c>
      <c r="H16" s="22">
        <v>118048595</v>
      </c>
      <c r="I16" s="21">
        <v>118958240</v>
      </c>
      <c r="J16" s="21">
        <v>129560000</v>
      </c>
      <c r="K16" s="21">
        <v>150957055</v>
      </c>
      <c r="L16" s="21">
        <v>151820245</v>
      </c>
      <c r="M16" s="21">
        <v>168480750</v>
      </c>
      <c r="N16" s="90">
        <f t="shared" si="0"/>
        <v>0.8454068954579128</v>
      </c>
      <c r="O16" s="61">
        <f t="shared" si="1"/>
        <v>0.0631859136025459</v>
      </c>
    </row>
    <row r="17" spans="1:15" ht="12.75">
      <c r="A17" s="20">
        <v>59</v>
      </c>
      <c r="B17" s="20" t="s">
        <v>67</v>
      </c>
      <c r="C17" s="21">
        <v>1698176768</v>
      </c>
      <c r="D17" s="21">
        <v>1778282566</v>
      </c>
      <c r="E17" s="21">
        <v>1915644911</v>
      </c>
      <c r="F17" s="21">
        <v>2085520257</v>
      </c>
      <c r="G17" s="21">
        <v>2174595103</v>
      </c>
      <c r="H17" s="22">
        <v>2359480150</v>
      </c>
      <c r="I17" s="21">
        <v>2462281694</v>
      </c>
      <c r="J17" s="21">
        <v>2510893163</v>
      </c>
      <c r="K17" s="21">
        <v>2585875468</v>
      </c>
      <c r="L17" s="21">
        <v>2752240704</v>
      </c>
      <c r="M17" s="21">
        <v>2992461600</v>
      </c>
      <c r="N17" s="90">
        <f t="shared" si="0"/>
        <v>0.7621614288860652</v>
      </c>
      <c r="O17" s="61">
        <f t="shared" si="1"/>
        <v>0.05828969950933326</v>
      </c>
    </row>
    <row r="18" spans="1:15" ht="12.75">
      <c r="A18" s="20">
        <v>60</v>
      </c>
      <c r="B18" s="20" t="s">
        <v>68</v>
      </c>
      <c r="C18" s="21">
        <v>96318912</v>
      </c>
      <c r="D18" s="21">
        <v>101892187</v>
      </c>
      <c r="E18" s="21">
        <v>108077711</v>
      </c>
      <c r="F18" s="21">
        <v>110968224</v>
      </c>
      <c r="G18" s="21">
        <v>115347859</v>
      </c>
      <c r="H18" s="22">
        <v>123757476</v>
      </c>
      <c r="I18" s="21">
        <v>149556784</v>
      </c>
      <c r="J18" s="21">
        <v>169345501</v>
      </c>
      <c r="K18" s="21">
        <v>148346080</v>
      </c>
      <c r="L18" s="21">
        <v>154302348</v>
      </c>
      <c r="M18" s="21">
        <v>165500479</v>
      </c>
      <c r="N18" s="90">
        <f t="shared" si="0"/>
        <v>0.7182552788802266</v>
      </c>
      <c r="O18" s="61">
        <f t="shared" si="1"/>
        <v>0.055622816701399076</v>
      </c>
    </row>
    <row r="19" spans="1:15" ht="12.75">
      <c r="A19" s="20">
        <v>61</v>
      </c>
      <c r="B19" s="20" t="s">
        <v>69</v>
      </c>
      <c r="C19" s="21">
        <v>595816342</v>
      </c>
      <c r="D19" s="21">
        <v>632732091</v>
      </c>
      <c r="E19" s="21">
        <v>656920963</v>
      </c>
      <c r="F19" s="21">
        <v>669721371</v>
      </c>
      <c r="G19" s="21">
        <v>677474809</v>
      </c>
      <c r="H19" s="22">
        <v>739569482</v>
      </c>
      <c r="I19" s="21">
        <v>784601665</v>
      </c>
      <c r="J19" s="21">
        <v>920338590</v>
      </c>
      <c r="K19" s="21">
        <v>966425398</v>
      </c>
      <c r="L19" s="21">
        <v>1057853247</v>
      </c>
      <c r="M19" s="21">
        <v>1238282104</v>
      </c>
      <c r="N19" s="90">
        <f t="shared" si="0"/>
        <v>1.0782949655986442</v>
      </c>
      <c r="O19" s="61">
        <f t="shared" si="1"/>
        <v>0.07589705454462146</v>
      </c>
    </row>
    <row r="20" spans="1:15" ht="12.75">
      <c r="A20" s="20">
        <v>62</v>
      </c>
      <c r="B20" s="20" t="s">
        <v>70</v>
      </c>
      <c r="C20" s="21">
        <v>350140224</v>
      </c>
      <c r="D20" s="21">
        <v>365671840</v>
      </c>
      <c r="E20" s="21">
        <v>367629327</v>
      </c>
      <c r="F20" s="21">
        <v>377156424</v>
      </c>
      <c r="G20" s="21">
        <v>381546940</v>
      </c>
      <c r="H20" s="22">
        <v>415850390</v>
      </c>
      <c r="I20" s="21">
        <v>600077172</v>
      </c>
      <c r="J20" s="21">
        <v>647093270</v>
      </c>
      <c r="K20" s="21">
        <v>704005399</v>
      </c>
      <c r="L20" s="21">
        <v>752682723</v>
      </c>
      <c r="M20" s="21">
        <v>847564600</v>
      </c>
      <c r="N20" s="90">
        <f t="shared" si="0"/>
        <v>1.4206433363108832</v>
      </c>
      <c r="O20" s="61">
        <f t="shared" si="1"/>
        <v>0.09242864748585983</v>
      </c>
    </row>
    <row r="21" spans="1:15" ht="12.75">
      <c r="A21" s="49">
        <v>63</v>
      </c>
      <c r="B21" s="49" t="s">
        <v>71</v>
      </c>
      <c r="C21" s="50">
        <v>303891628</v>
      </c>
      <c r="D21" s="50">
        <v>326446010</v>
      </c>
      <c r="E21" s="50">
        <v>327849766</v>
      </c>
      <c r="F21" s="50">
        <v>335881093</v>
      </c>
      <c r="G21" s="50">
        <v>351882579</v>
      </c>
      <c r="H21" s="51">
        <v>403338699</v>
      </c>
      <c r="I21" s="50">
        <v>450520016</v>
      </c>
      <c r="J21" s="50">
        <v>511150656</v>
      </c>
      <c r="K21" s="50">
        <v>535354922</v>
      </c>
      <c r="L21" s="50">
        <v>623006152</v>
      </c>
      <c r="M21" s="50">
        <v>739857989</v>
      </c>
      <c r="N21" s="91">
        <f t="shared" si="0"/>
        <v>1.4346112917595741</v>
      </c>
      <c r="O21" s="62">
        <f t="shared" si="1"/>
        <v>0.09305738598184422</v>
      </c>
    </row>
    <row r="22" spans="1:15" ht="12.75">
      <c r="A22" s="49">
        <v>64</v>
      </c>
      <c r="B22" s="49" t="s">
        <v>72</v>
      </c>
      <c r="C22" s="50">
        <v>432758711</v>
      </c>
      <c r="D22" s="50">
        <v>444028462</v>
      </c>
      <c r="E22" s="50">
        <v>450427865</v>
      </c>
      <c r="F22" s="50">
        <v>468379344</v>
      </c>
      <c r="G22" s="50">
        <v>508289246</v>
      </c>
      <c r="H22" s="51">
        <v>556910909</v>
      </c>
      <c r="I22" s="50">
        <v>595977158</v>
      </c>
      <c r="J22" s="50">
        <v>674239985</v>
      </c>
      <c r="K22" s="50">
        <v>677765547</v>
      </c>
      <c r="L22" s="50">
        <v>753949003</v>
      </c>
      <c r="M22" s="50">
        <v>861175651</v>
      </c>
      <c r="N22" s="91">
        <f t="shared" si="0"/>
        <v>0.9899672244841307</v>
      </c>
      <c r="O22" s="62">
        <f t="shared" si="1"/>
        <v>0.07123460187679942</v>
      </c>
    </row>
    <row r="23" spans="1:15" ht="12.75">
      <c r="A23" s="49">
        <v>65</v>
      </c>
      <c r="B23" s="49" t="s">
        <v>73</v>
      </c>
      <c r="C23" s="50">
        <v>305167272</v>
      </c>
      <c r="D23" s="50">
        <v>335793153</v>
      </c>
      <c r="E23" s="50">
        <v>366826086</v>
      </c>
      <c r="F23" s="50">
        <v>398562653</v>
      </c>
      <c r="G23" s="50">
        <v>411475238</v>
      </c>
      <c r="H23" s="51">
        <v>439272720</v>
      </c>
      <c r="I23" s="50">
        <v>534288956</v>
      </c>
      <c r="J23" s="50">
        <v>637199919</v>
      </c>
      <c r="K23" s="50">
        <v>692882753</v>
      </c>
      <c r="L23" s="50">
        <v>773063338</v>
      </c>
      <c r="M23" s="50">
        <v>850167469</v>
      </c>
      <c r="N23" s="91">
        <f t="shared" si="0"/>
        <v>1.7859064421560906</v>
      </c>
      <c r="O23" s="62">
        <f t="shared" si="1"/>
        <v>0.10789002649931866</v>
      </c>
    </row>
    <row r="24" spans="1:15" ht="12.75">
      <c r="A24" s="49">
        <v>66</v>
      </c>
      <c r="B24" s="49" t="s">
        <v>74</v>
      </c>
      <c r="C24" s="50">
        <v>1004610513</v>
      </c>
      <c r="D24" s="50">
        <v>1030405445</v>
      </c>
      <c r="E24" s="50">
        <v>1070434620</v>
      </c>
      <c r="F24" s="50">
        <v>1151615019</v>
      </c>
      <c r="G24" s="50">
        <v>1246126053</v>
      </c>
      <c r="H24" s="51">
        <v>1310073450</v>
      </c>
      <c r="I24" s="50">
        <v>1369217191</v>
      </c>
      <c r="J24" s="50">
        <v>1414821903</v>
      </c>
      <c r="K24" s="50">
        <v>1548738360</v>
      </c>
      <c r="L24" s="50">
        <v>1681190042</v>
      </c>
      <c r="M24" s="50">
        <v>1865750009</v>
      </c>
      <c r="N24" s="91">
        <f t="shared" si="0"/>
        <v>0.857187422246297</v>
      </c>
      <c r="O24" s="62">
        <f t="shared" si="1"/>
        <v>0.06386267790541195</v>
      </c>
    </row>
    <row r="25" spans="1:15" ht="12.75">
      <c r="A25" s="49">
        <v>67</v>
      </c>
      <c r="B25" s="49" t="s">
        <v>75</v>
      </c>
      <c r="C25" s="50">
        <v>227420937</v>
      </c>
      <c r="D25" s="50">
        <v>233316137</v>
      </c>
      <c r="E25" s="50">
        <v>245955840</v>
      </c>
      <c r="F25" s="50">
        <v>285042833</v>
      </c>
      <c r="G25" s="50">
        <v>285371712</v>
      </c>
      <c r="H25" s="51">
        <v>319875497</v>
      </c>
      <c r="I25" s="50">
        <v>350914559</v>
      </c>
      <c r="J25" s="50">
        <v>388783167</v>
      </c>
      <c r="K25" s="50">
        <v>412771331</v>
      </c>
      <c r="L25" s="50">
        <v>450198949</v>
      </c>
      <c r="M25" s="50">
        <v>554005700</v>
      </c>
      <c r="N25" s="91">
        <f t="shared" si="0"/>
        <v>1.4360364850664562</v>
      </c>
      <c r="O25" s="62">
        <f t="shared" si="1"/>
        <v>0.0931213554483451</v>
      </c>
    </row>
    <row r="26" spans="1:15" ht="12.75">
      <c r="A26" s="20">
        <v>68</v>
      </c>
      <c r="B26" s="20" t="s">
        <v>76</v>
      </c>
      <c r="C26" s="21">
        <v>354562962</v>
      </c>
      <c r="D26" s="21">
        <v>361175283</v>
      </c>
      <c r="E26" s="21">
        <v>379069141</v>
      </c>
      <c r="F26" s="21">
        <v>391726483</v>
      </c>
      <c r="G26" s="21">
        <v>395090734</v>
      </c>
      <c r="H26" s="22">
        <v>456252455</v>
      </c>
      <c r="I26" s="21">
        <v>549053160</v>
      </c>
      <c r="J26" s="21">
        <v>630162914</v>
      </c>
      <c r="K26" s="21">
        <v>698523885</v>
      </c>
      <c r="L26" s="21">
        <v>766407565</v>
      </c>
      <c r="M26" s="21">
        <v>901687428</v>
      </c>
      <c r="N26" s="90">
        <f t="shared" si="0"/>
        <v>1.5430953727197259</v>
      </c>
      <c r="O26" s="61">
        <f t="shared" si="1"/>
        <v>0.09783295847276964</v>
      </c>
    </row>
    <row r="27" spans="1:15" ht="12.75">
      <c r="A27" s="20">
        <v>69</v>
      </c>
      <c r="B27" s="20" t="s">
        <v>77</v>
      </c>
      <c r="C27" s="21">
        <v>770494351</v>
      </c>
      <c r="D27" s="21">
        <v>804964515</v>
      </c>
      <c r="E27" s="21">
        <v>841413982</v>
      </c>
      <c r="F27" s="21">
        <v>858534395</v>
      </c>
      <c r="G27" s="21">
        <v>871864458</v>
      </c>
      <c r="H27" s="22">
        <v>926544293</v>
      </c>
      <c r="I27" s="21">
        <v>1036532626</v>
      </c>
      <c r="J27" s="21">
        <v>1153270772</v>
      </c>
      <c r="K27" s="21">
        <v>1272737597</v>
      </c>
      <c r="L27" s="21">
        <v>1363434897</v>
      </c>
      <c r="M27" s="21">
        <v>1655851234</v>
      </c>
      <c r="N27" s="90">
        <f t="shared" si="0"/>
        <v>1.1490764102954467</v>
      </c>
      <c r="O27" s="61">
        <f t="shared" si="1"/>
        <v>0.07950631115447082</v>
      </c>
    </row>
    <row r="28" spans="1:15" ht="12.75">
      <c r="A28" s="20">
        <v>70</v>
      </c>
      <c r="B28" s="20" t="s">
        <v>78</v>
      </c>
      <c r="C28" s="21">
        <v>540912633</v>
      </c>
      <c r="D28" s="21">
        <v>588384292</v>
      </c>
      <c r="E28" s="21">
        <v>648399467</v>
      </c>
      <c r="F28" s="21">
        <v>734043079</v>
      </c>
      <c r="G28" s="21">
        <v>747828663</v>
      </c>
      <c r="H28" s="22">
        <v>881387812</v>
      </c>
      <c r="I28" s="21">
        <v>902728192</v>
      </c>
      <c r="J28" s="21">
        <v>1012022984</v>
      </c>
      <c r="K28" s="21">
        <v>1040569661</v>
      </c>
      <c r="L28" s="21">
        <v>1117046175</v>
      </c>
      <c r="M28" s="21">
        <v>1355171588</v>
      </c>
      <c r="N28" s="90">
        <f t="shared" si="0"/>
        <v>1.5053428323239033</v>
      </c>
      <c r="O28" s="61">
        <f t="shared" si="1"/>
        <v>0.09619222227864899</v>
      </c>
    </row>
    <row r="29" spans="1:15" ht="12.75">
      <c r="A29" s="20">
        <v>71</v>
      </c>
      <c r="B29" s="20" t="s">
        <v>79</v>
      </c>
      <c r="C29" s="21">
        <v>2131258018</v>
      </c>
      <c r="D29" s="21">
        <v>2172144584</v>
      </c>
      <c r="E29" s="21">
        <v>2255779000</v>
      </c>
      <c r="F29" s="21">
        <v>2407426266</v>
      </c>
      <c r="G29" s="21">
        <v>2502191935</v>
      </c>
      <c r="H29" s="22">
        <v>2715070711</v>
      </c>
      <c r="I29" s="21">
        <v>3040470576</v>
      </c>
      <c r="J29" s="21">
        <v>3556501878</v>
      </c>
      <c r="K29" s="21">
        <v>3396500016</v>
      </c>
      <c r="L29" s="21">
        <v>3656164116</v>
      </c>
      <c r="M29" s="21">
        <v>4014768180</v>
      </c>
      <c r="N29" s="90">
        <f t="shared" si="0"/>
        <v>0.8837551089977882</v>
      </c>
      <c r="O29" s="61">
        <f t="shared" si="1"/>
        <v>0.0653748598492675</v>
      </c>
    </row>
    <row r="30" spans="1:15" ht="12.75">
      <c r="A30" s="20">
        <v>72</v>
      </c>
      <c r="B30" s="20" t="s">
        <v>80</v>
      </c>
      <c r="C30" s="21">
        <v>578587058</v>
      </c>
      <c r="D30" s="21">
        <v>586617959</v>
      </c>
      <c r="E30" s="21">
        <v>602985375</v>
      </c>
      <c r="F30" s="21">
        <v>630795310</v>
      </c>
      <c r="G30" s="21">
        <v>704456800</v>
      </c>
      <c r="H30" s="22">
        <v>751708701</v>
      </c>
      <c r="I30" s="21">
        <v>788498419</v>
      </c>
      <c r="J30" s="21">
        <v>862382052</v>
      </c>
      <c r="K30" s="21">
        <v>949903567</v>
      </c>
      <c r="L30" s="21">
        <v>1053609579</v>
      </c>
      <c r="M30" s="21">
        <v>1277983664</v>
      </c>
      <c r="N30" s="90">
        <f t="shared" si="0"/>
        <v>1.208800985659102</v>
      </c>
      <c r="O30" s="61">
        <f t="shared" si="1"/>
        <v>0.0824694759795912</v>
      </c>
    </row>
    <row r="31" spans="1:15" ht="12.75">
      <c r="A31" s="49">
        <v>73</v>
      </c>
      <c r="B31" s="49" t="s">
        <v>81</v>
      </c>
      <c r="C31" s="50">
        <v>580076871</v>
      </c>
      <c r="D31" s="50">
        <v>588080953</v>
      </c>
      <c r="E31" s="50">
        <v>601861774</v>
      </c>
      <c r="F31" s="50">
        <v>611480413</v>
      </c>
      <c r="G31" s="50">
        <v>616843296</v>
      </c>
      <c r="H31" s="51">
        <v>647815543</v>
      </c>
      <c r="I31" s="50">
        <v>672589557</v>
      </c>
      <c r="J31" s="50">
        <v>714999254</v>
      </c>
      <c r="K31" s="50">
        <v>763171956</v>
      </c>
      <c r="L31" s="50">
        <v>838962500</v>
      </c>
      <c r="M31" s="50">
        <v>931419587</v>
      </c>
      <c r="N31" s="91">
        <f t="shared" si="0"/>
        <v>0.6056830285170945</v>
      </c>
      <c r="O31" s="62">
        <f t="shared" si="1"/>
        <v>0.04849407760603642</v>
      </c>
    </row>
    <row r="32" spans="1:15" ht="12.75">
      <c r="A32" s="49">
        <v>74</v>
      </c>
      <c r="B32" s="49" t="s">
        <v>82</v>
      </c>
      <c r="C32" s="50">
        <v>473364031</v>
      </c>
      <c r="D32" s="50">
        <v>499452952</v>
      </c>
      <c r="E32" s="50">
        <v>506304056</v>
      </c>
      <c r="F32" s="50">
        <v>535953789</v>
      </c>
      <c r="G32" s="50">
        <v>568530314</v>
      </c>
      <c r="H32" s="51">
        <v>660558398</v>
      </c>
      <c r="I32" s="50">
        <v>702951739</v>
      </c>
      <c r="J32" s="50">
        <v>775829650</v>
      </c>
      <c r="K32" s="50">
        <v>914230181</v>
      </c>
      <c r="L32" s="50">
        <v>999554205</v>
      </c>
      <c r="M32" s="50">
        <v>1105188284</v>
      </c>
      <c r="N32" s="91">
        <f t="shared" si="0"/>
        <v>1.3347534067285312</v>
      </c>
      <c r="O32" s="62">
        <f t="shared" si="1"/>
        <v>0.08848914348821879</v>
      </c>
    </row>
    <row r="33" spans="1:15" ht="12.75">
      <c r="A33" s="49">
        <v>75</v>
      </c>
      <c r="B33" s="49" t="s">
        <v>83</v>
      </c>
      <c r="C33" s="50">
        <v>195433908</v>
      </c>
      <c r="D33" s="50">
        <v>202610916</v>
      </c>
      <c r="E33" s="50">
        <v>215630685</v>
      </c>
      <c r="F33" s="50">
        <v>230792469</v>
      </c>
      <c r="G33" s="50">
        <v>252048909</v>
      </c>
      <c r="H33" s="51">
        <v>279457938</v>
      </c>
      <c r="I33" s="50">
        <v>324518981</v>
      </c>
      <c r="J33" s="50">
        <v>325973182</v>
      </c>
      <c r="K33" s="50">
        <v>325987971</v>
      </c>
      <c r="L33" s="50">
        <v>350829384</v>
      </c>
      <c r="M33" s="50">
        <v>389370824</v>
      </c>
      <c r="N33" s="91">
        <f t="shared" si="0"/>
        <v>0.9923401623836945</v>
      </c>
      <c r="O33" s="62">
        <f t="shared" si="1"/>
        <v>0.07136227283308903</v>
      </c>
    </row>
    <row r="34" spans="1:15" ht="12.75">
      <c r="A34" s="49">
        <v>76</v>
      </c>
      <c r="B34" s="49" t="s">
        <v>84</v>
      </c>
      <c r="C34" s="50">
        <v>844598968</v>
      </c>
      <c r="D34" s="50">
        <v>874867320</v>
      </c>
      <c r="E34" s="50">
        <v>910444458</v>
      </c>
      <c r="F34" s="50">
        <v>993653759</v>
      </c>
      <c r="G34" s="50">
        <v>1058221220</v>
      </c>
      <c r="H34" s="51">
        <v>1133626718</v>
      </c>
      <c r="I34" s="50">
        <v>1187793060</v>
      </c>
      <c r="J34" s="50">
        <v>1235103379</v>
      </c>
      <c r="K34" s="50">
        <v>1373036896</v>
      </c>
      <c r="L34" s="50">
        <v>1526309517</v>
      </c>
      <c r="M34" s="50">
        <v>1679019577</v>
      </c>
      <c r="N34" s="91">
        <f t="shared" si="0"/>
        <v>0.9879488853460214</v>
      </c>
      <c r="O34" s="62">
        <f t="shared" si="1"/>
        <v>0.0711259014844373</v>
      </c>
    </row>
    <row r="35" spans="1:15" ht="12.75">
      <c r="A35" s="49">
        <v>77</v>
      </c>
      <c r="B35" s="49" t="s">
        <v>85</v>
      </c>
      <c r="C35" s="50">
        <v>6695631333</v>
      </c>
      <c r="D35" s="50">
        <v>7265699885</v>
      </c>
      <c r="E35" s="50">
        <v>8148816108</v>
      </c>
      <c r="F35" s="50">
        <v>9055682440</v>
      </c>
      <c r="G35" s="50">
        <v>9970805255</v>
      </c>
      <c r="H35" s="51">
        <v>10716455672</v>
      </c>
      <c r="I35" s="50">
        <v>10979296630</v>
      </c>
      <c r="J35" s="50">
        <v>11077286277</v>
      </c>
      <c r="K35" s="50">
        <v>11197836530</v>
      </c>
      <c r="L35" s="50">
        <v>11450613379</v>
      </c>
      <c r="M35" s="50">
        <v>11599848943</v>
      </c>
      <c r="N35" s="91">
        <f t="shared" si="0"/>
        <v>0.7324503644382476</v>
      </c>
      <c r="O35" s="62">
        <f t="shared" si="1"/>
        <v>0.05649167705857249</v>
      </c>
    </row>
    <row r="36" spans="1:15" ht="12.75">
      <c r="A36" s="20">
        <v>78</v>
      </c>
      <c r="B36" s="20" t="s">
        <v>86</v>
      </c>
      <c r="C36" s="21">
        <v>1420171813</v>
      </c>
      <c r="D36" s="21">
        <v>1494378831</v>
      </c>
      <c r="E36" s="21">
        <v>1542990809</v>
      </c>
      <c r="F36" s="21">
        <v>1664670042</v>
      </c>
      <c r="G36" s="21">
        <v>1733841177</v>
      </c>
      <c r="H36" s="22">
        <v>1907769746</v>
      </c>
      <c r="I36" s="21">
        <v>2036334390</v>
      </c>
      <c r="J36" s="21">
        <v>2071203462</v>
      </c>
      <c r="K36" s="21">
        <v>2265345695</v>
      </c>
      <c r="L36" s="21">
        <v>2504619107</v>
      </c>
      <c r="M36" s="21">
        <v>2953352255</v>
      </c>
      <c r="N36" s="90">
        <f t="shared" si="0"/>
        <v>1.0795739134980282</v>
      </c>
      <c r="O36" s="61">
        <f t="shared" si="1"/>
        <v>0.07596324511907138</v>
      </c>
    </row>
    <row r="37" spans="1:15" ht="12.75">
      <c r="A37" s="20">
        <v>79</v>
      </c>
      <c r="B37" s="20" t="s">
        <v>87</v>
      </c>
      <c r="C37" s="21">
        <v>1587028474</v>
      </c>
      <c r="D37" s="21">
        <v>1655608631</v>
      </c>
      <c r="E37" s="21">
        <v>1736696809</v>
      </c>
      <c r="F37" s="21">
        <v>1807882755</v>
      </c>
      <c r="G37" s="21">
        <v>1883038598</v>
      </c>
      <c r="H37" s="22">
        <v>1988326698</v>
      </c>
      <c r="I37" s="21">
        <v>2071631368</v>
      </c>
      <c r="J37" s="21">
        <v>2168034442</v>
      </c>
      <c r="K37" s="21">
        <v>2274246202</v>
      </c>
      <c r="L37" s="21">
        <v>2330769367</v>
      </c>
      <c r="M37" s="21">
        <v>2427211176</v>
      </c>
      <c r="N37" s="90">
        <f t="shared" si="0"/>
        <v>0.5294061926200827</v>
      </c>
      <c r="O37" s="61">
        <f t="shared" si="1"/>
        <v>0.04340348857306089</v>
      </c>
    </row>
    <row r="38" spans="1:15" ht="12.75">
      <c r="A38" s="20">
        <v>80</v>
      </c>
      <c r="B38" s="20" t="s">
        <v>88</v>
      </c>
      <c r="C38" s="21">
        <v>1125816476</v>
      </c>
      <c r="D38" s="21">
        <v>1185452370</v>
      </c>
      <c r="E38" s="21">
        <v>1275885960</v>
      </c>
      <c r="F38" s="21">
        <v>1331881698</v>
      </c>
      <c r="G38" s="21">
        <v>1419488735</v>
      </c>
      <c r="H38" s="22">
        <v>1502522024</v>
      </c>
      <c r="I38" s="21">
        <v>1591883106</v>
      </c>
      <c r="J38" s="21">
        <v>1706365907</v>
      </c>
      <c r="K38" s="21">
        <v>1807025832</v>
      </c>
      <c r="L38" s="21">
        <v>2001310632</v>
      </c>
      <c r="M38" s="21">
        <v>2292135836</v>
      </c>
      <c r="N38" s="90">
        <f t="shared" si="0"/>
        <v>1.035976453412643</v>
      </c>
      <c r="O38" s="61">
        <f t="shared" si="1"/>
        <v>0.07368596242204598</v>
      </c>
    </row>
    <row r="39" spans="1:15" ht="12.75">
      <c r="A39" s="20">
        <v>81</v>
      </c>
      <c r="B39" s="20" t="s">
        <v>89</v>
      </c>
      <c r="C39" s="21">
        <v>413875003</v>
      </c>
      <c r="D39" s="21">
        <v>485184733</v>
      </c>
      <c r="E39" s="21">
        <v>473985149</v>
      </c>
      <c r="F39" s="21">
        <v>478153106</v>
      </c>
      <c r="G39" s="21">
        <v>486027080</v>
      </c>
      <c r="H39" s="22">
        <v>509806408</v>
      </c>
      <c r="I39" s="21">
        <v>550403313</v>
      </c>
      <c r="J39" s="21">
        <v>632061763</v>
      </c>
      <c r="K39" s="21">
        <v>661161934</v>
      </c>
      <c r="L39" s="21">
        <v>670633924</v>
      </c>
      <c r="M39" s="21">
        <v>702172486</v>
      </c>
      <c r="N39" s="90">
        <f t="shared" si="0"/>
        <v>0.6965810472008622</v>
      </c>
      <c r="O39" s="61">
        <f t="shared" si="1"/>
        <v>0.05428362487388217</v>
      </c>
    </row>
    <row r="40" spans="1:15" ht="12.75">
      <c r="A40" s="20">
        <v>82</v>
      </c>
      <c r="B40" s="20" t="s">
        <v>90</v>
      </c>
      <c r="C40" s="21">
        <v>267777561</v>
      </c>
      <c r="D40" s="21">
        <v>299952638</v>
      </c>
      <c r="E40" s="21">
        <v>320601765</v>
      </c>
      <c r="F40" s="21">
        <v>333757076</v>
      </c>
      <c r="G40" s="21">
        <v>343750755</v>
      </c>
      <c r="H40" s="22">
        <v>356684980</v>
      </c>
      <c r="I40" s="21">
        <v>397959176</v>
      </c>
      <c r="J40" s="21">
        <v>429374369</v>
      </c>
      <c r="K40" s="21">
        <v>460002589</v>
      </c>
      <c r="L40" s="21">
        <v>483333826</v>
      </c>
      <c r="M40" s="21">
        <v>570926403</v>
      </c>
      <c r="N40" s="90">
        <f t="shared" si="0"/>
        <v>1.1320920276811395</v>
      </c>
      <c r="O40" s="61">
        <f t="shared" si="1"/>
        <v>0.07865011627641513</v>
      </c>
    </row>
    <row r="41" spans="1:15" ht="12.75">
      <c r="A41" s="49">
        <v>83</v>
      </c>
      <c r="B41" s="49" t="s">
        <v>91</v>
      </c>
      <c r="C41" s="50">
        <v>218078789</v>
      </c>
      <c r="D41" s="50">
        <v>216265769</v>
      </c>
      <c r="E41" s="50">
        <v>241908278</v>
      </c>
      <c r="F41" s="50">
        <v>310795388</v>
      </c>
      <c r="G41" s="50">
        <v>279906020</v>
      </c>
      <c r="H41" s="51">
        <v>315653412</v>
      </c>
      <c r="I41" s="50">
        <v>356554061</v>
      </c>
      <c r="J41" s="50">
        <v>365966834</v>
      </c>
      <c r="K41" s="50">
        <v>391877601</v>
      </c>
      <c r="L41" s="50">
        <v>389098669</v>
      </c>
      <c r="M41" s="50">
        <v>420993187</v>
      </c>
      <c r="N41" s="91">
        <f t="shared" si="0"/>
        <v>0.9304637050236004</v>
      </c>
      <c r="O41" s="62">
        <f t="shared" si="1"/>
        <v>0.06798748635456407</v>
      </c>
    </row>
    <row r="42" spans="1:15" ht="12.75">
      <c r="A42" s="49">
        <v>84</v>
      </c>
      <c r="B42" s="49" t="s">
        <v>92</v>
      </c>
      <c r="C42" s="50">
        <v>472046381</v>
      </c>
      <c r="D42" s="50">
        <v>503302554</v>
      </c>
      <c r="E42" s="50">
        <v>547638533</v>
      </c>
      <c r="F42" s="50">
        <v>576863859</v>
      </c>
      <c r="G42" s="50">
        <v>591661126</v>
      </c>
      <c r="H42" s="51">
        <v>610160807</v>
      </c>
      <c r="I42" s="50">
        <v>671949088</v>
      </c>
      <c r="J42" s="50">
        <v>690161712</v>
      </c>
      <c r="K42" s="50">
        <v>772140275</v>
      </c>
      <c r="L42" s="50">
        <v>932510242</v>
      </c>
      <c r="M42" s="50">
        <v>1042277393</v>
      </c>
      <c r="N42" s="91">
        <f t="shared" si="0"/>
        <v>1.2079978471437534</v>
      </c>
      <c r="O42" s="62">
        <f t="shared" si="1"/>
        <v>0.08243011004230981</v>
      </c>
    </row>
    <row r="43" spans="1:15" ht="12.75">
      <c r="A43" s="49">
        <v>85</v>
      </c>
      <c r="B43" s="49" t="s">
        <v>93</v>
      </c>
      <c r="C43" s="50">
        <v>500469298</v>
      </c>
      <c r="D43" s="50">
        <v>535933065</v>
      </c>
      <c r="E43" s="50">
        <v>564019191</v>
      </c>
      <c r="F43" s="50">
        <v>604461969</v>
      </c>
      <c r="G43" s="50">
        <v>640659842</v>
      </c>
      <c r="H43" s="51">
        <v>704345133</v>
      </c>
      <c r="I43" s="50">
        <v>800681259</v>
      </c>
      <c r="J43" s="50">
        <v>914054818</v>
      </c>
      <c r="K43" s="50">
        <v>1016164715</v>
      </c>
      <c r="L43" s="50">
        <v>1093213628</v>
      </c>
      <c r="M43" s="50">
        <v>1272060383</v>
      </c>
      <c r="N43" s="91">
        <f t="shared" si="0"/>
        <v>1.5417351035987026</v>
      </c>
      <c r="O43" s="62">
        <f t="shared" si="1"/>
        <v>0.09777422265581706</v>
      </c>
    </row>
    <row r="44" spans="1:15" ht="12.75">
      <c r="A44" s="49">
        <v>86</v>
      </c>
      <c r="B44" s="49" t="s">
        <v>94</v>
      </c>
      <c r="C44" s="50">
        <v>92347880</v>
      </c>
      <c r="D44" s="50">
        <v>95098223</v>
      </c>
      <c r="E44" s="50">
        <v>101483098</v>
      </c>
      <c r="F44" s="50">
        <v>110832224</v>
      </c>
      <c r="G44" s="50">
        <v>117000366</v>
      </c>
      <c r="H44" s="51">
        <v>132014370</v>
      </c>
      <c r="I44" s="50">
        <v>157978078</v>
      </c>
      <c r="J44" s="50">
        <v>188529895</v>
      </c>
      <c r="K44" s="50">
        <v>178708643</v>
      </c>
      <c r="L44" s="50">
        <v>184980790</v>
      </c>
      <c r="M44" s="50">
        <v>190286914</v>
      </c>
      <c r="N44" s="91">
        <f t="shared" si="0"/>
        <v>1.0605444759533191</v>
      </c>
      <c r="O44" s="62">
        <f t="shared" si="1"/>
        <v>0.07497459168595723</v>
      </c>
    </row>
    <row r="45" spans="1:15" ht="12.75">
      <c r="A45" s="49">
        <v>87</v>
      </c>
      <c r="B45" s="49" t="s">
        <v>95</v>
      </c>
      <c r="C45" s="50">
        <v>257614432</v>
      </c>
      <c r="D45" s="50">
        <v>272573101</v>
      </c>
      <c r="E45" s="50">
        <v>281935166</v>
      </c>
      <c r="F45" s="50">
        <v>319591083</v>
      </c>
      <c r="G45" s="50">
        <v>336450984</v>
      </c>
      <c r="H45" s="51">
        <v>371439093</v>
      </c>
      <c r="I45" s="50">
        <v>430991202</v>
      </c>
      <c r="J45" s="50">
        <v>483083942</v>
      </c>
      <c r="K45" s="50">
        <v>513282718</v>
      </c>
      <c r="L45" s="50">
        <v>587598652</v>
      </c>
      <c r="M45" s="50">
        <v>704383950</v>
      </c>
      <c r="N45" s="91">
        <f t="shared" si="0"/>
        <v>1.7342565574897606</v>
      </c>
      <c r="O45" s="62">
        <f t="shared" si="1"/>
        <v>0.1058186908640242</v>
      </c>
    </row>
    <row r="46" spans="1:15" ht="12.75">
      <c r="A46" s="20">
        <v>88</v>
      </c>
      <c r="B46" s="20" t="s">
        <v>96</v>
      </c>
      <c r="C46" s="21">
        <v>285390641</v>
      </c>
      <c r="D46" s="21">
        <v>311885003</v>
      </c>
      <c r="E46" s="21">
        <v>338544356</v>
      </c>
      <c r="F46" s="21">
        <v>369928286</v>
      </c>
      <c r="G46" s="21">
        <v>384685040</v>
      </c>
      <c r="H46" s="22">
        <v>449869503</v>
      </c>
      <c r="I46" s="21">
        <v>457642583</v>
      </c>
      <c r="J46" s="21">
        <v>508404565</v>
      </c>
      <c r="K46" s="21">
        <v>542459679</v>
      </c>
      <c r="L46" s="21">
        <v>564895306</v>
      </c>
      <c r="M46" s="21">
        <v>664769871</v>
      </c>
      <c r="N46" s="90">
        <f t="shared" si="0"/>
        <v>1.3293331157275057</v>
      </c>
      <c r="O46" s="61">
        <f t="shared" si="1"/>
        <v>0.088236178842775</v>
      </c>
    </row>
    <row r="47" spans="1:15" ht="12.75">
      <c r="A47" s="20">
        <v>89</v>
      </c>
      <c r="B47" s="20" t="s">
        <v>97</v>
      </c>
      <c r="C47" s="21">
        <v>1444561866</v>
      </c>
      <c r="D47" s="21">
        <v>1579821068</v>
      </c>
      <c r="E47" s="21">
        <v>1514475290</v>
      </c>
      <c r="F47" s="21">
        <v>1643947777</v>
      </c>
      <c r="G47" s="21">
        <v>1726335622</v>
      </c>
      <c r="H47" s="22">
        <v>1821427107</v>
      </c>
      <c r="I47" s="21">
        <v>2148104291</v>
      </c>
      <c r="J47" s="21">
        <v>2143507109</v>
      </c>
      <c r="K47" s="21">
        <v>2230685263</v>
      </c>
      <c r="L47" s="21">
        <v>2347109687</v>
      </c>
      <c r="M47" s="21">
        <v>2659277802</v>
      </c>
      <c r="N47" s="90">
        <f t="shared" si="0"/>
        <v>0.8408888290562143</v>
      </c>
      <c r="O47" s="61">
        <f t="shared" si="1"/>
        <v>0.06292532906859831</v>
      </c>
    </row>
    <row r="48" spans="1:15" ht="12.75">
      <c r="A48" s="20">
        <v>90</v>
      </c>
      <c r="B48" s="20" t="s">
        <v>98</v>
      </c>
      <c r="C48" s="21">
        <v>544323599</v>
      </c>
      <c r="D48" s="21">
        <v>576887513</v>
      </c>
      <c r="E48" s="21">
        <v>624996160</v>
      </c>
      <c r="F48" s="21">
        <v>699581348</v>
      </c>
      <c r="G48" s="21">
        <v>764479679</v>
      </c>
      <c r="H48" s="22">
        <v>840015604</v>
      </c>
      <c r="I48" s="21">
        <v>909007822</v>
      </c>
      <c r="J48" s="21">
        <v>1011932084</v>
      </c>
      <c r="K48" s="21">
        <v>1071941972</v>
      </c>
      <c r="L48" s="21">
        <v>1183213226</v>
      </c>
      <c r="M48" s="21">
        <v>1338546569</v>
      </c>
      <c r="N48" s="90">
        <f t="shared" si="0"/>
        <v>1.4591007471641884</v>
      </c>
      <c r="O48" s="61">
        <f t="shared" si="1"/>
        <v>0.09415193358348259</v>
      </c>
    </row>
    <row r="49" spans="1:15" ht="12.75">
      <c r="A49" s="20">
        <v>91</v>
      </c>
      <c r="B49" s="20" t="s">
        <v>99</v>
      </c>
      <c r="C49" s="21">
        <v>285404764</v>
      </c>
      <c r="D49" s="21">
        <v>291421396</v>
      </c>
      <c r="E49" s="21">
        <v>305373322</v>
      </c>
      <c r="F49" s="21">
        <v>326991777</v>
      </c>
      <c r="G49" s="21">
        <v>356714499</v>
      </c>
      <c r="H49" s="22">
        <v>383342620</v>
      </c>
      <c r="I49" s="21">
        <v>473677705</v>
      </c>
      <c r="J49" s="21">
        <v>497153105</v>
      </c>
      <c r="K49" s="21">
        <v>545493609</v>
      </c>
      <c r="L49" s="21">
        <v>575597457</v>
      </c>
      <c r="M49" s="21">
        <v>675368665</v>
      </c>
      <c r="N49" s="90">
        <f t="shared" si="0"/>
        <v>1.3663538601619138</v>
      </c>
      <c r="O49" s="61">
        <f t="shared" si="1"/>
        <v>0.0899534964113354</v>
      </c>
    </row>
    <row r="50" spans="1:15" ht="12.75">
      <c r="A50" s="20">
        <v>92</v>
      </c>
      <c r="B50" s="20" t="s">
        <v>100</v>
      </c>
      <c r="C50" s="21">
        <v>161767823</v>
      </c>
      <c r="D50" s="21">
        <v>162299470</v>
      </c>
      <c r="E50" s="21">
        <v>184006727</v>
      </c>
      <c r="F50" s="21">
        <v>199565404</v>
      </c>
      <c r="G50" s="21">
        <v>211131099</v>
      </c>
      <c r="H50" s="22">
        <v>227625097</v>
      </c>
      <c r="I50" s="21">
        <v>241951924</v>
      </c>
      <c r="J50" s="21">
        <v>256161110</v>
      </c>
      <c r="K50" s="21">
        <v>273422297</v>
      </c>
      <c r="L50" s="21">
        <v>302115999</v>
      </c>
      <c r="M50" s="21">
        <v>335416969</v>
      </c>
      <c r="N50" s="90">
        <f t="shared" si="0"/>
        <v>1.0734467632663882</v>
      </c>
      <c r="O50" s="61">
        <f t="shared" si="1"/>
        <v>0.07564580770659636</v>
      </c>
    </row>
    <row r="51" spans="1:15" ht="12.75">
      <c r="A51" s="20">
        <v>93</v>
      </c>
      <c r="B51" s="20" t="s">
        <v>101</v>
      </c>
      <c r="C51" s="21">
        <v>1170311939</v>
      </c>
      <c r="D51" s="21">
        <v>1197082593</v>
      </c>
      <c r="E51" s="21">
        <v>1222586820</v>
      </c>
      <c r="F51" s="21">
        <v>1277081070</v>
      </c>
      <c r="G51" s="21">
        <v>1323917546</v>
      </c>
      <c r="H51" s="22">
        <v>1437449195</v>
      </c>
      <c r="I51" s="21">
        <v>1515595525</v>
      </c>
      <c r="J51" s="21">
        <v>1763598787</v>
      </c>
      <c r="K51" s="21">
        <v>1945337842</v>
      </c>
      <c r="L51" s="21">
        <v>2186605334</v>
      </c>
      <c r="M51" s="21">
        <v>2602022866</v>
      </c>
      <c r="N51" s="90">
        <f t="shared" si="0"/>
        <v>1.223358387869954</v>
      </c>
      <c r="O51" s="61">
        <f t="shared" si="1"/>
        <v>0.08318078510627437</v>
      </c>
    </row>
    <row r="52" spans="1:15" ht="13.5" thickBot="1">
      <c r="A52" s="24"/>
      <c r="B52" s="24" t="s">
        <v>4</v>
      </c>
      <c r="C52" s="25">
        <f>104200041103+1</f>
        <v>104200041104</v>
      </c>
      <c r="D52" s="25">
        <v>109123243710</v>
      </c>
      <c r="E52" s="25">
        <v>116267633375</v>
      </c>
      <c r="F52" s="25">
        <v>125064178626</v>
      </c>
      <c r="G52" s="25">
        <v>131993854563</v>
      </c>
      <c r="H52" s="26">
        <v>139910063115</v>
      </c>
      <c r="I52" s="25">
        <v>147626212873</v>
      </c>
      <c r="J52" s="25">
        <v>154005148221</v>
      </c>
      <c r="K52" s="25">
        <v>160728246466</v>
      </c>
      <c r="L52" s="25">
        <v>169958724711</v>
      </c>
      <c r="M52" s="25">
        <f>184353161915</f>
        <v>184353161915</v>
      </c>
      <c r="N52" s="92">
        <f t="shared" si="0"/>
        <v>0.7692235047297222</v>
      </c>
      <c r="O52" s="74">
        <f>RATE(10,,C52,-M52)</f>
        <v>0.05871305901427849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0" r:id="rId1"/>
  <headerFooter alignWithMargins="0">
    <oddFooter>&amp;CNebraska Department of Revenue, Property Assessment Division 2013 Annual Report &amp;RTable 4A, Page 33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B1">
      <selection activeCell="O3" sqref="O3:O52"/>
    </sheetView>
  </sheetViews>
  <sheetFormatPr defaultColWidth="9.33203125" defaultRowHeight="12.75"/>
  <cols>
    <col min="1" max="1" width="4.83203125" style="0" bestFit="1" customWidth="1"/>
    <col min="2" max="2" width="13.5" style="0" bestFit="1" customWidth="1"/>
    <col min="3" max="3" width="15.16015625" style="0" bestFit="1" customWidth="1"/>
    <col min="4" max="13" width="12.83203125" style="0" bestFit="1" customWidth="1"/>
    <col min="14" max="14" width="14.16015625" style="0" bestFit="1" customWidth="1"/>
    <col min="15" max="15" width="11.83203125" style="0" bestFit="1" customWidth="1"/>
  </cols>
  <sheetData>
    <row r="1" spans="1:15" s="4" customFormat="1" ht="15.75">
      <c r="A1" s="63" t="s">
        <v>109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4" customFormat="1" ht="15.75">
      <c r="A2" s="63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1" customFormat="1" ht="12.75" customHeight="1">
      <c r="A3" s="2"/>
      <c r="B3" s="27"/>
      <c r="C3" s="29">
        <v>2003</v>
      </c>
      <c r="D3" s="28">
        <v>2004</v>
      </c>
      <c r="E3" s="28">
        <v>2005</v>
      </c>
      <c r="F3" s="28">
        <v>2006</v>
      </c>
      <c r="G3" s="28">
        <v>2007</v>
      </c>
      <c r="H3" s="28">
        <v>2008</v>
      </c>
      <c r="I3" s="28">
        <v>2009</v>
      </c>
      <c r="J3" s="28">
        <v>2010</v>
      </c>
      <c r="K3" s="28">
        <v>2011</v>
      </c>
      <c r="L3" s="28">
        <v>2012</v>
      </c>
      <c r="M3" s="28">
        <v>2013</v>
      </c>
      <c r="N3" s="84" t="s">
        <v>5</v>
      </c>
      <c r="O3" s="30" t="s">
        <v>6</v>
      </c>
    </row>
    <row r="4" spans="1:15" s="1" customFormat="1" ht="12.75" customHeight="1">
      <c r="A4" s="31"/>
      <c r="B4" s="32"/>
      <c r="C4" s="33" t="s">
        <v>102</v>
      </c>
      <c r="D4" s="31" t="s">
        <v>102</v>
      </c>
      <c r="E4" s="31" t="s">
        <v>102</v>
      </c>
      <c r="F4" s="31" t="s">
        <v>102</v>
      </c>
      <c r="G4" s="31" t="s">
        <v>102</v>
      </c>
      <c r="H4" s="31" t="s">
        <v>102</v>
      </c>
      <c r="I4" s="31" t="s">
        <v>102</v>
      </c>
      <c r="J4" s="31" t="s">
        <v>102</v>
      </c>
      <c r="K4" s="31" t="s">
        <v>102</v>
      </c>
      <c r="L4" s="31" t="s">
        <v>102</v>
      </c>
      <c r="M4" s="31" t="s">
        <v>102</v>
      </c>
      <c r="N4" s="85" t="s">
        <v>103</v>
      </c>
      <c r="O4" s="34" t="s">
        <v>105</v>
      </c>
    </row>
    <row r="5" spans="1:15" s="1" customFormat="1" ht="12.75" customHeight="1">
      <c r="A5" s="35" t="s">
        <v>0</v>
      </c>
      <c r="B5" s="36" t="s">
        <v>8</v>
      </c>
      <c r="C5" s="37" t="s">
        <v>3</v>
      </c>
      <c r="D5" s="44" t="s">
        <v>3</v>
      </c>
      <c r="E5" s="44" t="s">
        <v>3</v>
      </c>
      <c r="F5" s="44" t="s">
        <v>3</v>
      </c>
      <c r="G5" s="44" t="s">
        <v>3</v>
      </c>
      <c r="H5" s="44" t="s">
        <v>3</v>
      </c>
      <c r="I5" s="44" t="s">
        <v>3</v>
      </c>
      <c r="J5" s="44" t="s">
        <v>3</v>
      </c>
      <c r="K5" s="44" t="s">
        <v>3</v>
      </c>
      <c r="L5" s="44" t="s">
        <v>3</v>
      </c>
      <c r="M5" s="44" t="s">
        <v>3</v>
      </c>
      <c r="N5" s="81" t="s">
        <v>106</v>
      </c>
      <c r="O5" s="60" t="s">
        <v>107</v>
      </c>
    </row>
    <row r="6" spans="1:15" ht="12.75" customHeight="1">
      <c r="A6" s="38">
        <v>1</v>
      </c>
      <c r="B6" s="38" t="s">
        <v>9</v>
      </c>
      <c r="C6" s="77">
        <v>31277468.46</v>
      </c>
      <c r="D6" s="77">
        <v>32271863.18</v>
      </c>
      <c r="E6" s="77">
        <v>34077296.15</v>
      </c>
      <c r="F6" s="77">
        <v>35426222.49</v>
      </c>
      <c r="G6" s="77">
        <v>37113946.54</v>
      </c>
      <c r="H6" s="77">
        <v>38669074.63</v>
      </c>
      <c r="I6" s="77">
        <v>41112971.19</v>
      </c>
      <c r="J6" s="77">
        <v>43687967.91</v>
      </c>
      <c r="K6" s="77">
        <v>46125774.21</v>
      </c>
      <c r="L6" s="77">
        <v>48215510.34</v>
      </c>
      <c r="M6" s="77">
        <v>48152475.22</v>
      </c>
      <c r="N6" s="82">
        <f>+(M6-C6)/C6</f>
        <v>0.5395259779921459</v>
      </c>
      <c r="O6" s="61">
        <f>RATE(10,,C6,-M6)</f>
        <v>0.0440918413724054</v>
      </c>
    </row>
    <row r="7" spans="1:15" ht="12.75">
      <c r="A7" s="38">
        <v>2</v>
      </c>
      <c r="B7" s="38" t="s">
        <v>10</v>
      </c>
      <c r="C7" s="40">
        <v>10735528.32</v>
      </c>
      <c r="D7" s="39">
        <v>11044960.2</v>
      </c>
      <c r="E7" s="39">
        <v>12471574.83</v>
      </c>
      <c r="F7" s="39">
        <v>13491727.94</v>
      </c>
      <c r="G7" s="39">
        <v>14021693.39</v>
      </c>
      <c r="H7" s="39">
        <v>14927683.43</v>
      </c>
      <c r="I7" s="39">
        <v>16339533.88</v>
      </c>
      <c r="J7" s="39">
        <v>17676401.94</v>
      </c>
      <c r="K7" s="39">
        <v>18813571.74</v>
      </c>
      <c r="L7" s="39">
        <v>20912319.76</v>
      </c>
      <c r="M7" s="39">
        <v>22433315.49</v>
      </c>
      <c r="N7" s="82">
        <f aca="true" t="shared" si="0" ref="N7:N52">+(M7-C7)/C7</f>
        <v>1.089633115513033</v>
      </c>
      <c r="O7" s="61">
        <f aca="true" t="shared" si="1" ref="O7:O52">RATE(10,,C7,-M7)</f>
        <v>0.07648257478469284</v>
      </c>
    </row>
    <row r="8" spans="1:15" ht="12.75">
      <c r="A8" s="38">
        <v>3</v>
      </c>
      <c r="B8" s="38" t="s">
        <v>11</v>
      </c>
      <c r="C8" s="40">
        <v>1203045.66</v>
      </c>
      <c r="D8" s="39">
        <v>1195241.49</v>
      </c>
      <c r="E8" s="39">
        <v>1250736.17</v>
      </c>
      <c r="F8" s="39">
        <v>1366036.78</v>
      </c>
      <c r="G8" s="39">
        <v>1440890.5</v>
      </c>
      <c r="H8" s="39">
        <v>1555400.18</v>
      </c>
      <c r="I8" s="39">
        <v>1875388.75</v>
      </c>
      <c r="J8" s="39">
        <v>1999797.52</v>
      </c>
      <c r="K8" s="39">
        <v>1902246.64</v>
      </c>
      <c r="L8" s="39">
        <v>1857023.4</v>
      </c>
      <c r="M8" s="39">
        <v>2065837.01</v>
      </c>
      <c r="N8" s="82">
        <f t="shared" si="0"/>
        <v>0.7171725718207571</v>
      </c>
      <c r="O8" s="61">
        <f t="shared" si="1"/>
        <v>0.055556280925156375</v>
      </c>
    </row>
    <row r="9" spans="1:15" ht="12.75">
      <c r="A9" s="38">
        <v>4</v>
      </c>
      <c r="B9" s="38" t="s">
        <v>12</v>
      </c>
      <c r="C9" s="40">
        <v>1745469.08</v>
      </c>
      <c r="D9" s="39">
        <v>1807136.2</v>
      </c>
      <c r="E9" s="39">
        <v>2004661.72</v>
      </c>
      <c r="F9" s="39">
        <v>2159127.51</v>
      </c>
      <c r="G9" s="39">
        <v>2114164.93</v>
      </c>
      <c r="H9" s="39">
        <v>2350383.49</v>
      </c>
      <c r="I9" s="39">
        <v>2404422.7</v>
      </c>
      <c r="J9" s="39">
        <v>2637701.07</v>
      </c>
      <c r="K9" s="39">
        <v>3051787.06</v>
      </c>
      <c r="L9" s="39">
        <v>3339339.6</v>
      </c>
      <c r="M9" s="39">
        <v>3583942.48</v>
      </c>
      <c r="N9" s="82">
        <f t="shared" si="0"/>
        <v>1.0532832813056763</v>
      </c>
      <c r="O9" s="61">
        <f t="shared" si="1"/>
        <v>0.07459517714873404</v>
      </c>
    </row>
    <row r="10" spans="1:15" ht="12.75">
      <c r="A10" s="38">
        <v>5</v>
      </c>
      <c r="B10" s="38" t="s">
        <v>13</v>
      </c>
      <c r="C10" s="40">
        <v>1471065.36</v>
      </c>
      <c r="D10" s="39">
        <v>1420080.36</v>
      </c>
      <c r="E10" s="39">
        <v>1469825.22</v>
      </c>
      <c r="F10" s="39">
        <v>1753957.96</v>
      </c>
      <c r="G10" s="39">
        <v>1849351.59</v>
      </c>
      <c r="H10" s="39">
        <v>1979031.18</v>
      </c>
      <c r="I10" s="39">
        <v>1963119.21</v>
      </c>
      <c r="J10" s="39">
        <v>2128197.49</v>
      </c>
      <c r="K10" s="39">
        <v>2196029.07</v>
      </c>
      <c r="L10" s="39">
        <v>2213672.75</v>
      </c>
      <c r="M10" s="39">
        <v>2348805.99</v>
      </c>
      <c r="N10" s="82">
        <f t="shared" si="0"/>
        <v>0.5966700419075873</v>
      </c>
      <c r="O10" s="61">
        <f t="shared" si="1"/>
        <v>0.04790404717518126</v>
      </c>
    </row>
    <row r="11" spans="1:15" ht="12.75">
      <c r="A11" s="53">
        <v>6</v>
      </c>
      <c r="B11" s="53" t="s">
        <v>14</v>
      </c>
      <c r="C11" s="55">
        <v>9302542.43</v>
      </c>
      <c r="D11" s="54">
        <v>10075784.35</v>
      </c>
      <c r="E11" s="54">
        <v>10738792.32</v>
      </c>
      <c r="F11" s="54">
        <v>11109437.1</v>
      </c>
      <c r="G11" s="54">
        <v>11719719.68</v>
      </c>
      <c r="H11" s="54">
        <v>13725417.56</v>
      </c>
      <c r="I11" s="54">
        <v>15296495.82</v>
      </c>
      <c r="J11" s="54">
        <v>16562417.28</v>
      </c>
      <c r="K11" s="54">
        <v>16682555.7</v>
      </c>
      <c r="L11" s="54">
        <v>17537838.8</v>
      </c>
      <c r="M11" s="54">
        <v>18475088.76</v>
      </c>
      <c r="N11" s="83">
        <f t="shared" si="0"/>
        <v>0.9860257450070026</v>
      </c>
      <c r="O11" s="62">
        <f t="shared" si="1"/>
        <v>0.07102223570404456</v>
      </c>
    </row>
    <row r="12" spans="1:15" ht="12.75">
      <c r="A12" s="53">
        <v>7</v>
      </c>
      <c r="B12" s="53" t="s">
        <v>15</v>
      </c>
      <c r="C12" s="55">
        <v>11149298.86</v>
      </c>
      <c r="D12" s="54">
        <v>11540259.06</v>
      </c>
      <c r="E12" s="54">
        <v>12134771.43</v>
      </c>
      <c r="F12" s="54">
        <v>12684206.49</v>
      </c>
      <c r="G12" s="54">
        <v>12504830.99</v>
      </c>
      <c r="H12" s="54">
        <v>13211830.66</v>
      </c>
      <c r="I12" s="54">
        <v>14221896.68</v>
      </c>
      <c r="J12" s="54">
        <v>15282213.92</v>
      </c>
      <c r="K12" s="54">
        <v>16856184.23</v>
      </c>
      <c r="L12" s="54">
        <v>18015801.17</v>
      </c>
      <c r="M12" s="54">
        <v>18589795.15</v>
      </c>
      <c r="N12" s="83">
        <f t="shared" si="0"/>
        <v>0.6673510490147538</v>
      </c>
      <c r="O12" s="62">
        <f t="shared" si="1"/>
        <v>0.052452986206134894</v>
      </c>
    </row>
    <row r="13" spans="1:15" ht="12.75">
      <c r="A13" s="53">
        <v>8</v>
      </c>
      <c r="B13" s="53" t="s">
        <v>16</v>
      </c>
      <c r="C13" s="55">
        <v>2816807.11</v>
      </c>
      <c r="D13" s="54">
        <v>2974957.32</v>
      </c>
      <c r="E13" s="54">
        <v>3039687.82</v>
      </c>
      <c r="F13" s="54">
        <v>3343891.57</v>
      </c>
      <c r="G13" s="54">
        <v>3661208.08</v>
      </c>
      <c r="H13" s="54">
        <v>3550687.17</v>
      </c>
      <c r="I13" s="54">
        <v>3826557.27</v>
      </c>
      <c r="J13" s="54">
        <v>4281178.24</v>
      </c>
      <c r="K13" s="54">
        <v>4353570.83</v>
      </c>
      <c r="L13" s="54">
        <v>4681771.88</v>
      </c>
      <c r="M13" s="54">
        <v>5219818.32</v>
      </c>
      <c r="N13" s="83">
        <f t="shared" si="0"/>
        <v>0.8530975378005208</v>
      </c>
      <c r="O13" s="62">
        <f t="shared" si="1"/>
        <v>0.063628162355291</v>
      </c>
    </row>
    <row r="14" spans="1:15" ht="12.75">
      <c r="A14" s="53">
        <v>9</v>
      </c>
      <c r="B14" s="53" t="s">
        <v>17</v>
      </c>
      <c r="C14" s="55">
        <v>4833583.02</v>
      </c>
      <c r="D14" s="54">
        <v>5092951.28</v>
      </c>
      <c r="E14" s="54">
        <v>5199522.21</v>
      </c>
      <c r="F14" s="54">
        <v>5524002.31</v>
      </c>
      <c r="G14" s="54">
        <v>5972149.38</v>
      </c>
      <c r="H14" s="54">
        <v>6491569.98</v>
      </c>
      <c r="I14" s="54">
        <v>7130565.14</v>
      </c>
      <c r="J14" s="54">
        <v>7756762.68</v>
      </c>
      <c r="K14" s="54">
        <v>7823349.02</v>
      </c>
      <c r="L14" s="54">
        <v>8349062.59</v>
      </c>
      <c r="M14" s="54">
        <v>8541504.61</v>
      </c>
      <c r="N14" s="83">
        <f t="shared" si="0"/>
        <v>0.7671165623219192</v>
      </c>
      <c r="O14" s="62">
        <f t="shared" si="1"/>
        <v>0.05858691080640146</v>
      </c>
    </row>
    <row r="15" spans="1:15" ht="12.75">
      <c r="A15" s="53">
        <v>10</v>
      </c>
      <c r="B15" s="53" t="s">
        <v>18</v>
      </c>
      <c r="C15" s="55">
        <v>39674078.72</v>
      </c>
      <c r="D15" s="54">
        <v>41809591.79</v>
      </c>
      <c r="E15" s="54">
        <v>43957349.6</v>
      </c>
      <c r="F15" s="54">
        <v>48472906.14</v>
      </c>
      <c r="G15" s="54">
        <v>52745123.5</v>
      </c>
      <c r="H15" s="54">
        <v>58437400.39</v>
      </c>
      <c r="I15" s="54">
        <v>64831486.61</v>
      </c>
      <c r="J15" s="54">
        <v>66404567.86</v>
      </c>
      <c r="K15" s="54">
        <v>70262239.45</v>
      </c>
      <c r="L15" s="54">
        <v>74274932.09</v>
      </c>
      <c r="M15" s="54">
        <v>80595329.99</v>
      </c>
      <c r="N15" s="83">
        <f t="shared" si="0"/>
        <v>1.031435450809127</v>
      </c>
      <c r="O15" s="62">
        <f t="shared" si="1"/>
        <v>0.07344624888425645</v>
      </c>
    </row>
    <row r="16" spans="1:15" ht="12.75">
      <c r="A16" s="38">
        <v>11</v>
      </c>
      <c r="B16" s="38" t="s">
        <v>19</v>
      </c>
      <c r="C16" s="40">
        <v>10703865.36</v>
      </c>
      <c r="D16" s="39">
        <v>11332712.35</v>
      </c>
      <c r="E16" s="39">
        <v>12539625.37</v>
      </c>
      <c r="F16" s="39">
        <v>13404814.59</v>
      </c>
      <c r="G16" s="39">
        <v>13600210.29</v>
      </c>
      <c r="H16" s="39">
        <v>14836649.1</v>
      </c>
      <c r="I16" s="39">
        <v>15951477.24</v>
      </c>
      <c r="J16" s="39">
        <v>17741735.69</v>
      </c>
      <c r="K16" s="39">
        <v>18348661.94</v>
      </c>
      <c r="L16" s="39">
        <v>20016065.54</v>
      </c>
      <c r="M16" s="39">
        <v>22385371.18</v>
      </c>
      <c r="N16" s="82">
        <f t="shared" si="0"/>
        <v>1.091335272550551</v>
      </c>
      <c r="O16" s="61">
        <f t="shared" si="1"/>
        <v>0.0765702299364185</v>
      </c>
    </row>
    <row r="17" spans="1:15" ht="12.75">
      <c r="A17" s="38">
        <v>12</v>
      </c>
      <c r="B17" s="38" t="s">
        <v>20</v>
      </c>
      <c r="C17" s="40">
        <v>12815575.86</v>
      </c>
      <c r="D17" s="39">
        <v>13521570.38</v>
      </c>
      <c r="E17" s="39">
        <v>14694418.48</v>
      </c>
      <c r="F17" s="39">
        <v>15539119.74</v>
      </c>
      <c r="G17" s="39">
        <v>15813696.26</v>
      </c>
      <c r="H17" s="39">
        <v>16578934.5</v>
      </c>
      <c r="I17" s="39">
        <v>18226838.36</v>
      </c>
      <c r="J17" s="39">
        <v>20597362.27</v>
      </c>
      <c r="K17" s="39">
        <v>22707686.51</v>
      </c>
      <c r="L17" s="39">
        <v>24663550.07</v>
      </c>
      <c r="M17" s="39">
        <v>26414493.5</v>
      </c>
      <c r="N17" s="82">
        <f t="shared" si="0"/>
        <v>1.0611241967241574</v>
      </c>
      <c r="O17" s="61">
        <f t="shared" si="1"/>
        <v>0.0750048315678023</v>
      </c>
    </row>
    <row r="18" spans="1:15" ht="12.75">
      <c r="A18" s="38">
        <v>13</v>
      </c>
      <c r="B18" s="38" t="s">
        <v>21</v>
      </c>
      <c r="C18" s="40">
        <v>31664381.02</v>
      </c>
      <c r="D18" s="39">
        <v>33994477.96</v>
      </c>
      <c r="E18" s="39">
        <v>37036523.15</v>
      </c>
      <c r="F18" s="39">
        <v>40530257.74</v>
      </c>
      <c r="G18" s="39">
        <v>42257754.03</v>
      </c>
      <c r="H18" s="39">
        <v>44667598.68</v>
      </c>
      <c r="I18" s="39">
        <v>47769564.46</v>
      </c>
      <c r="J18" s="39">
        <v>48598227.99</v>
      </c>
      <c r="K18" s="39">
        <v>50551997.64</v>
      </c>
      <c r="L18" s="39">
        <v>52347924.48</v>
      </c>
      <c r="M18" s="39">
        <v>57084155.14</v>
      </c>
      <c r="N18" s="82">
        <f t="shared" si="0"/>
        <v>0.8027876529133555</v>
      </c>
      <c r="O18" s="61">
        <f t="shared" si="1"/>
        <v>0.0607046127481623</v>
      </c>
    </row>
    <row r="19" spans="1:15" ht="12.75">
      <c r="A19" s="38">
        <v>14</v>
      </c>
      <c r="B19" s="38" t="s">
        <v>22</v>
      </c>
      <c r="C19" s="40">
        <v>11329109.26</v>
      </c>
      <c r="D19" s="39">
        <v>12498606.34</v>
      </c>
      <c r="E19" s="39">
        <v>13927463.68</v>
      </c>
      <c r="F19" s="39">
        <v>14373607.2</v>
      </c>
      <c r="G19" s="39">
        <v>14341666.23</v>
      </c>
      <c r="H19" s="39">
        <v>14957033.54</v>
      </c>
      <c r="I19" s="39">
        <v>16393529.65</v>
      </c>
      <c r="J19" s="39">
        <v>18784733.39</v>
      </c>
      <c r="K19" s="39">
        <v>20541891.39</v>
      </c>
      <c r="L19" s="39">
        <v>22613637.48</v>
      </c>
      <c r="M19" s="39">
        <v>23891356.14</v>
      </c>
      <c r="N19" s="82">
        <f t="shared" si="0"/>
        <v>1.1088468291460365</v>
      </c>
      <c r="O19" s="61">
        <f t="shared" si="1"/>
        <v>0.07746830490495163</v>
      </c>
    </row>
    <row r="20" spans="1:15" ht="12.75">
      <c r="A20" s="38">
        <v>15</v>
      </c>
      <c r="B20" s="38" t="s">
        <v>23</v>
      </c>
      <c r="C20" s="40">
        <v>7803148.2</v>
      </c>
      <c r="D20" s="39">
        <v>7836026.84</v>
      </c>
      <c r="E20" s="39">
        <v>7981561.48</v>
      </c>
      <c r="F20" s="39">
        <v>8494387.08</v>
      </c>
      <c r="G20" s="39">
        <v>9307705.63</v>
      </c>
      <c r="H20" s="39">
        <v>9694349</v>
      </c>
      <c r="I20" s="39">
        <v>10001022.44</v>
      </c>
      <c r="J20" s="39">
        <v>9924174.51</v>
      </c>
      <c r="K20" s="39">
        <v>11291709.23</v>
      </c>
      <c r="L20" s="39">
        <v>11721493.37</v>
      </c>
      <c r="M20" s="39">
        <v>12878486.83</v>
      </c>
      <c r="N20" s="82">
        <f t="shared" si="0"/>
        <v>0.6504219194504085</v>
      </c>
      <c r="O20" s="61">
        <f t="shared" si="1"/>
        <v>0.05137948422673682</v>
      </c>
    </row>
    <row r="21" spans="1:15" ht="12.75">
      <c r="A21" s="53">
        <v>16</v>
      </c>
      <c r="B21" s="53" t="s">
        <v>24</v>
      </c>
      <c r="C21" s="55">
        <v>12253863.9</v>
      </c>
      <c r="D21" s="54">
        <v>12612269.84</v>
      </c>
      <c r="E21" s="54">
        <v>13352154.63</v>
      </c>
      <c r="F21" s="54">
        <v>13752304.03</v>
      </c>
      <c r="G21" s="54">
        <v>14701943.37</v>
      </c>
      <c r="H21" s="54">
        <v>16208791.27</v>
      </c>
      <c r="I21" s="54">
        <v>16895863.45</v>
      </c>
      <c r="J21" s="54">
        <v>17272791.78</v>
      </c>
      <c r="K21" s="54">
        <v>17554834.63</v>
      </c>
      <c r="L21" s="54">
        <v>18633948.01</v>
      </c>
      <c r="M21" s="54">
        <v>19420334.12</v>
      </c>
      <c r="N21" s="83">
        <f t="shared" si="0"/>
        <v>0.5848335087188296</v>
      </c>
      <c r="O21" s="62">
        <f t="shared" si="1"/>
        <v>0.04712460471832715</v>
      </c>
    </row>
    <row r="22" spans="1:15" ht="12.75">
      <c r="A22" s="53">
        <v>17</v>
      </c>
      <c r="B22" s="53" t="s">
        <v>25</v>
      </c>
      <c r="C22" s="55">
        <v>12028437.14</v>
      </c>
      <c r="D22" s="54">
        <v>12799497.3</v>
      </c>
      <c r="E22" s="54">
        <v>13340044.96</v>
      </c>
      <c r="F22" s="54">
        <v>14594885.01</v>
      </c>
      <c r="G22" s="54">
        <v>16269137.69</v>
      </c>
      <c r="H22" s="54">
        <v>17630252.18</v>
      </c>
      <c r="I22" s="54">
        <v>18427802.36</v>
      </c>
      <c r="J22" s="54">
        <v>19320245.99</v>
      </c>
      <c r="K22" s="54">
        <v>20814988.18</v>
      </c>
      <c r="L22" s="54">
        <v>21813193.92</v>
      </c>
      <c r="M22" s="54">
        <v>22801932.19</v>
      </c>
      <c r="N22" s="83">
        <f t="shared" si="0"/>
        <v>0.8956687327377928</v>
      </c>
      <c r="O22" s="62">
        <f t="shared" si="1"/>
        <v>0.06604673575550155</v>
      </c>
    </row>
    <row r="23" spans="1:15" ht="12.75">
      <c r="A23" s="53">
        <v>18</v>
      </c>
      <c r="B23" s="53" t="s">
        <v>26</v>
      </c>
      <c r="C23" s="55">
        <v>10939125.19</v>
      </c>
      <c r="D23" s="54">
        <v>11373372.7</v>
      </c>
      <c r="E23" s="54">
        <v>12454917.08</v>
      </c>
      <c r="F23" s="54">
        <v>13560998.48</v>
      </c>
      <c r="G23" s="54">
        <v>13800933.58</v>
      </c>
      <c r="H23" s="54">
        <v>14830478.63</v>
      </c>
      <c r="I23" s="54">
        <v>15921017.72</v>
      </c>
      <c r="J23" s="54">
        <v>18173030.02</v>
      </c>
      <c r="K23" s="54">
        <v>19862157.02</v>
      </c>
      <c r="L23" s="54">
        <v>20128977.34</v>
      </c>
      <c r="M23" s="54">
        <v>21182814.52</v>
      </c>
      <c r="N23" s="83">
        <f t="shared" si="0"/>
        <v>0.9364267390745531</v>
      </c>
      <c r="O23" s="62">
        <f t="shared" si="1"/>
        <v>0.0683169207179993</v>
      </c>
    </row>
    <row r="24" spans="1:15" ht="12.75">
      <c r="A24" s="53">
        <v>19</v>
      </c>
      <c r="B24" s="53" t="s">
        <v>27</v>
      </c>
      <c r="C24" s="55">
        <v>11110700.18</v>
      </c>
      <c r="D24" s="54">
        <v>11871450.63</v>
      </c>
      <c r="E24" s="54">
        <v>12424955.5</v>
      </c>
      <c r="F24" s="54">
        <v>14080471.69</v>
      </c>
      <c r="G24" s="54">
        <v>14405469.24</v>
      </c>
      <c r="H24" s="54">
        <v>15142608.2</v>
      </c>
      <c r="I24" s="54">
        <v>16177131.87</v>
      </c>
      <c r="J24" s="54">
        <v>18004032.21</v>
      </c>
      <c r="K24" s="54">
        <v>20402921.44</v>
      </c>
      <c r="L24" s="54">
        <v>21494448.64</v>
      </c>
      <c r="M24" s="54">
        <v>22207244.4</v>
      </c>
      <c r="N24" s="83">
        <f t="shared" si="0"/>
        <v>0.9987259164795498</v>
      </c>
      <c r="O24" s="62">
        <f t="shared" si="1"/>
        <v>0.0717051665103529</v>
      </c>
    </row>
    <row r="25" spans="1:15" ht="12.75">
      <c r="A25" s="53">
        <v>20</v>
      </c>
      <c r="B25" s="53" t="s">
        <v>28</v>
      </c>
      <c r="C25" s="55">
        <v>13513146.71</v>
      </c>
      <c r="D25" s="54">
        <v>14231741.75</v>
      </c>
      <c r="E25" s="54">
        <v>15108108.43</v>
      </c>
      <c r="F25" s="54">
        <v>16160227.69</v>
      </c>
      <c r="G25" s="54">
        <v>16814301.32</v>
      </c>
      <c r="H25" s="54">
        <v>18492034.33</v>
      </c>
      <c r="I25" s="54">
        <v>19705632.78</v>
      </c>
      <c r="J25" s="54">
        <v>21759112.76</v>
      </c>
      <c r="K25" s="54">
        <v>22732206.83</v>
      </c>
      <c r="L25" s="54">
        <v>24298524.27</v>
      </c>
      <c r="M25" s="54">
        <v>26260707.11</v>
      </c>
      <c r="N25" s="83">
        <f t="shared" si="0"/>
        <v>0.9433450752493161</v>
      </c>
      <c r="O25" s="62">
        <f t="shared" si="1"/>
        <v>0.06869798959991553</v>
      </c>
    </row>
    <row r="26" spans="1:15" ht="12.75">
      <c r="A26" s="38">
        <v>21</v>
      </c>
      <c r="B26" s="38" t="s">
        <v>29</v>
      </c>
      <c r="C26" s="40">
        <v>16135322.12</v>
      </c>
      <c r="D26" s="39">
        <v>17081170.98</v>
      </c>
      <c r="E26" s="39">
        <v>18009224.47</v>
      </c>
      <c r="F26" s="39">
        <v>19697710.85</v>
      </c>
      <c r="G26" s="39">
        <v>21373353.34</v>
      </c>
      <c r="H26" s="39">
        <v>23504395.33</v>
      </c>
      <c r="I26" s="39">
        <v>24687929.71</v>
      </c>
      <c r="J26" s="39">
        <v>27171660.89</v>
      </c>
      <c r="K26" s="39">
        <v>28803491.7</v>
      </c>
      <c r="L26" s="39">
        <v>30927282.45</v>
      </c>
      <c r="M26" s="39">
        <v>33802911.08</v>
      </c>
      <c r="N26" s="82">
        <f t="shared" si="0"/>
        <v>1.094963511022859</v>
      </c>
      <c r="O26" s="61">
        <f t="shared" si="1"/>
        <v>0.07675685746881764</v>
      </c>
    </row>
    <row r="27" spans="1:15" ht="12.75">
      <c r="A27" s="38">
        <v>22</v>
      </c>
      <c r="B27" s="38" t="s">
        <v>30</v>
      </c>
      <c r="C27" s="40">
        <v>17600961.12</v>
      </c>
      <c r="D27" s="39">
        <v>19420610.3</v>
      </c>
      <c r="E27" s="39">
        <v>20529650.58</v>
      </c>
      <c r="F27" s="39">
        <v>21900626.63</v>
      </c>
      <c r="G27" s="39">
        <v>21935647.55</v>
      </c>
      <c r="H27" s="39">
        <v>22682926.1</v>
      </c>
      <c r="I27" s="39">
        <v>24233162.23</v>
      </c>
      <c r="J27" s="39">
        <v>24669587.98</v>
      </c>
      <c r="K27" s="39">
        <v>25526008.34</v>
      </c>
      <c r="L27" s="39">
        <v>26711735.27</v>
      </c>
      <c r="M27" s="39">
        <v>28627421.32</v>
      </c>
      <c r="N27" s="82">
        <f t="shared" si="0"/>
        <v>0.6264692095405299</v>
      </c>
      <c r="O27" s="61">
        <f t="shared" si="1"/>
        <v>0.04984355058508251</v>
      </c>
    </row>
    <row r="28" spans="1:15" ht="12.75">
      <c r="A28" s="38">
        <v>23</v>
      </c>
      <c r="B28" s="38" t="s">
        <v>31</v>
      </c>
      <c r="C28" s="40">
        <v>7102330.22</v>
      </c>
      <c r="D28" s="39">
        <v>7726529.65</v>
      </c>
      <c r="E28" s="39">
        <v>8584536.19</v>
      </c>
      <c r="F28" s="39">
        <v>9368117.52</v>
      </c>
      <c r="G28" s="39">
        <v>10114647.11</v>
      </c>
      <c r="H28" s="39">
        <v>10854420.79</v>
      </c>
      <c r="I28" s="39">
        <v>11058670.67</v>
      </c>
      <c r="J28" s="39">
        <v>12039573.58</v>
      </c>
      <c r="K28" s="39">
        <v>12093811.09</v>
      </c>
      <c r="L28" s="39">
        <v>11814527.15</v>
      </c>
      <c r="M28" s="39">
        <v>11969656.66</v>
      </c>
      <c r="N28" s="82">
        <f t="shared" si="0"/>
        <v>0.6853140151514949</v>
      </c>
      <c r="O28" s="61">
        <f t="shared" si="1"/>
        <v>0.05358137158031058</v>
      </c>
    </row>
    <row r="29" spans="1:15" ht="12.75">
      <c r="A29" s="38">
        <v>24</v>
      </c>
      <c r="B29" s="38" t="s">
        <v>32</v>
      </c>
      <c r="C29" s="40">
        <v>25781181.35</v>
      </c>
      <c r="D29" s="39">
        <v>25872441.29</v>
      </c>
      <c r="E29" s="39">
        <v>27232808.24</v>
      </c>
      <c r="F29" s="39">
        <v>28906880.23</v>
      </c>
      <c r="G29" s="39">
        <v>29678744.72</v>
      </c>
      <c r="H29" s="39">
        <v>30652042.79</v>
      </c>
      <c r="I29" s="39">
        <v>31868717.56</v>
      </c>
      <c r="J29" s="39">
        <v>34569058.19</v>
      </c>
      <c r="K29" s="39">
        <v>36894959.9</v>
      </c>
      <c r="L29" s="39">
        <v>38988279.25</v>
      </c>
      <c r="M29" s="39">
        <v>42959992.52</v>
      </c>
      <c r="N29" s="82">
        <f t="shared" si="0"/>
        <v>0.6663314196810458</v>
      </c>
      <c r="O29" s="61">
        <f t="shared" si="1"/>
        <v>0.05238860820016485</v>
      </c>
    </row>
    <row r="30" spans="1:15" ht="12.75">
      <c r="A30" s="38">
        <v>25</v>
      </c>
      <c r="B30" s="38" t="s">
        <v>33</v>
      </c>
      <c r="C30" s="40">
        <v>3444475.8</v>
      </c>
      <c r="D30" s="39">
        <v>3430110.68</v>
      </c>
      <c r="E30" s="39">
        <v>3429006.84</v>
      </c>
      <c r="F30" s="39">
        <v>3505953.25</v>
      </c>
      <c r="G30" s="39">
        <v>3523966.96</v>
      </c>
      <c r="H30" s="39">
        <v>3674487.9</v>
      </c>
      <c r="I30" s="39">
        <v>3862612.2</v>
      </c>
      <c r="J30" s="39">
        <v>4071615.62</v>
      </c>
      <c r="K30" s="39">
        <v>4475675.24</v>
      </c>
      <c r="L30" s="39">
        <v>4880778.24</v>
      </c>
      <c r="M30" s="39">
        <v>5318144.66</v>
      </c>
      <c r="N30" s="82">
        <f t="shared" si="0"/>
        <v>0.5439634268877721</v>
      </c>
      <c r="O30" s="61">
        <f t="shared" si="1"/>
        <v>0.044392395296431394</v>
      </c>
    </row>
    <row r="31" spans="1:15" ht="12.75">
      <c r="A31" s="53">
        <v>26</v>
      </c>
      <c r="B31" s="53" t="s">
        <v>34</v>
      </c>
      <c r="C31" s="55">
        <v>8506222.9</v>
      </c>
      <c r="D31" s="54">
        <v>8591049.08</v>
      </c>
      <c r="E31" s="54">
        <v>9125115.62</v>
      </c>
      <c r="F31" s="54">
        <v>9572898.68</v>
      </c>
      <c r="G31" s="54">
        <v>9725736.77</v>
      </c>
      <c r="H31" s="54">
        <v>10577257.65</v>
      </c>
      <c r="I31" s="54">
        <v>12088973.07</v>
      </c>
      <c r="J31" s="54">
        <v>13055160.35</v>
      </c>
      <c r="K31" s="54">
        <v>13608112.44</v>
      </c>
      <c r="L31" s="54">
        <v>15811001.31</v>
      </c>
      <c r="M31" s="54">
        <v>16747309.19</v>
      </c>
      <c r="N31" s="83">
        <f t="shared" si="0"/>
        <v>0.9688302771844832</v>
      </c>
      <c r="O31" s="62">
        <f t="shared" si="1"/>
        <v>0.0700912870635132</v>
      </c>
    </row>
    <row r="32" spans="1:15" ht="12.75">
      <c r="A32" s="53">
        <v>27</v>
      </c>
      <c r="B32" s="53" t="s">
        <v>35</v>
      </c>
      <c r="C32" s="55">
        <v>34953650.28</v>
      </c>
      <c r="D32" s="54">
        <v>37092085.94</v>
      </c>
      <c r="E32" s="54">
        <v>39576313.39</v>
      </c>
      <c r="F32" s="54">
        <v>41803869.11</v>
      </c>
      <c r="G32" s="54">
        <v>43639501.75</v>
      </c>
      <c r="H32" s="54">
        <v>46055807.84</v>
      </c>
      <c r="I32" s="54">
        <v>47567645.01</v>
      </c>
      <c r="J32" s="54">
        <v>50585158.18</v>
      </c>
      <c r="K32" s="54">
        <v>51885457.1</v>
      </c>
      <c r="L32" s="54">
        <v>53831927.18</v>
      </c>
      <c r="M32" s="54">
        <v>57561435.38</v>
      </c>
      <c r="N32" s="83">
        <f t="shared" si="0"/>
        <v>0.6467932510309479</v>
      </c>
      <c r="O32" s="62">
        <f t="shared" si="1"/>
        <v>0.05114809567351606</v>
      </c>
    </row>
    <row r="33" spans="1:15" ht="12.75">
      <c r="A33" s="53">
        <v>28</v>
      </c>
      <c r="B33" s="53" t="s">
        <v>36</v>
      </c>
      <c r="C33" s="55">
        <v>568574693.62</v>
      </c>
      <c r="D33" s="54">
        <v>590819095.76</v>
      </c>
      <c r="E33" s="54">
        <v>637263580.2</v>
      </c>
      <c r="F33" s="54">
        <v>672379019.73</v>
      </c>
      <c r="G33" s="54">
        <v>722351563.8</v>
      </c>
      <c r="H33" s="54">
        <v>749702040.12</v>
      </c>
      <c r="I33" s="54">
        <v>789897905.45</v>
      </c>
      <c r="J33" s="54">
        <v>807885012.03</v>
      </c>
      <c r="K33" s="54">
        <v>821312778.01</v>
      </c>
      <c r="L33" s="54">
        <v>823725354.69</v>
      </c>
      <c r="M33" s="54">
        <v>842873147.08</v>
      </c>
      <c r="N33" s="83">
        <f t="shared" si="0"/>
        <v>0.48243169549738013</v>
      </c>
      <c r="O33" s="62">
        <f t="shared" si="1"/>
        <v>0.04015358246399214</v>
      </c>
    </row>
    <row r="34" spans="1:15" ht="12.75">
      <c r="A34" s="53">
        <v>29</v>
      </c>
      <c r="B34" s="53" t="s">
        <v>37</v>
      </c>
      <c r="C34" s="55">
        <v>4561773.86</v>
      </c>
      <c r="D34" s="54">
        <v>4878843.4</v>
      </c>
      <c r="E34" s="54">
        <v>4887029.77</v>
      </c>
      <c r="F34" s="54">
        <v>5207140.75</v>
      </c>
      <c r="G34" s="54">
        <v>5314092.36</v>
      </c>
      <c r="H34" s="54">
        <v>5574810.24</v>
      </c>
      <c r="I34" s="54">
        <v>5939079.13</v>
      </c>
      <c r="J34" s="54">
        <v>5929079.18</v>
      </c>
      <c r="K34" s="54">
        <v>6672286.54</v>
      </c>
      <c r="L34" s="54">
        <v>6688749.98</v>
      </c>
      <c r="M34" s="54">
        <v>7044596.66</v>
      </c>
      <c r="N34" s="83">
        <f t="shared" si="0"/>
        <v>0.5442669619751821</v>
      </c>
      <c r="O34" s="62">
        <f t="shared" si="1"/>
        <v>0.04441292568529079</v>
      </c>
    </row>
    <row r="35" spans="1:15" ht="12.75">
      <c r="A35" s="53">
        <v>30</v>
      </c>
      <c r="B35" s="53" t="s">
        <v>38</v>
      </c>
      <c r="C35" s="55">
        <v>11789623.59</v>
      </c>
      <c r="D35" s="54">
        <v>12186327.42</v>
      </c>
      <c r="E35" s="54">
        <v>12553997.81</v>
      </c>
      <c r="F35" s="54">
        <v>13129028.18</v>
      </c>
      <c r="G35" s="54">
        <v>13731262.6</v>
      </c>
      <c r="H35" s="54">
        <v>15878350.07</v>
      </c>
      <c r="I35" s="54">
        <v>16709421.34</v>
      </c>
      <c r="J35" s="54">
        <v>16955782.05</v>
      </c>
      <c r="K35" s="54">
        <v>17477745.21</v>
      </c>
      <c r="L35" s="54">
        <v>19098463.16</v>
      </c>
      <c r="M35" s="54">
        <v>21070753.08</v>
      </c>
      <c r="N35" s="83">
        <f t="shared" si="0"/>
        <v>0.7872286523101794</v>
      </c>
      <c r="O35" s="62">
        <f t="shared" si="1"/>
        <v>0.059785594278280986</v>
      </c>
    </row>
    <row r="36" spans="1:15" ht="12.75">
      <c r="A36" s="38">
        <v>31</v>
      </c>
      <c r="B36" s="38" t="s">
        <v>39</v>
      </c>
      <c r="C36" s="40">
        <v>5955657.81</v>
      </c>
      <c r="D36" s="39">
        <v>6212009.94</v>
      </c>
      <c r="E36" s="39">
        <v>6593539.74</v>
      </c>
      <c r="F36" s="39">
        <v>6752374.57</v>
      </c>
      <c r="G36" s="39">
        <v>6932072.93</v>
      </c>
      <c r="H36" s="39">
        <v>6900821.67</v>
      </c>
      <c r="I36" s="39">
        <v>7537732.36</v>
      </c>
      <c r="J36" s="39">
        <v>8022501.94</v>
      </c>
      <c r="K36" s="39">
        <v>8633009.08</v>
      </c>
      <c r="L36" s="39">
        <v>9744657.48</v>
      </c>
      <c r="M36" s="39">
        <v>10640825.8</v>
      </c>
      <c r="N36" s="82">
        <f t="shared" si="0"/>
        <v>0.7866751481479091</v>
      </c>
      <c r="O36" s="61">
        <f t="shared" si="1"/>
        <v>0.05975276817605509</v>
      </c>
    </row>
    <row r="37" spans="1:15" ht="12.75">
      <c r="A37" s="38">
        <v>32</v>
      </c>
      <c r="B37" s="38" t="s">
        <v>40</v>
      </c>
      <c r="C37" s="40">
        <v>5449872.2</v>
      </c>
      <c r="D37" s="39">
        <v>5549900.84</v>
      </c>
      <c r="E37" s="39">
        <v>5781631.89</v>
      </c>
      <c r="F37" s="39">
        <v>5767864.75</v>
      </c>
      <c r="G37" s="39">
        <v>5959755.67</v>
      </c>
      <c r="H37" s="39">
        <v>6107519.3</v>
      </c>
      <c r="I37" s="39">
        <v>6575388.09</v>
      </c>
      <c r="J37" s="39">
        <v>7110016.39</v>
      </c>
      <c r="K37" s="39">
        <v>7702187.17</v>
      </c>
      <c r="L37" s="39">
        <v>8470328.3</v>
      </c>
      <c r="M37" s="39">
        <v>8937940.63</v>
      </c>
      <c r="N37" s="82">
        <f t="shared" si="0"/>
        <v>0.6400275643160954</v>
      </c>
      <c r="O37" s="61">
        <f t="shared" si="1"/>
        <v>0.05071544141907955</v>
      </c>
    </row>
    <row r="38" spans="1:15" ht="12.75">
      <c r="A38" s="38">
        <v>33</v>
      </c>
      <c r="B38" s="38" t="s">
        <v>41</v>
      </c>
      <c r="C38" s="40">
        <v>6213244.59</v>
      </c>
      <c r="D38" s="39">
        <v>6658091.11</v>
      </c>
      <c r="E38" s="39">
        <v>6898960.32</v>
      </c>
      <c r="F38" s="39">
        <v>6842854.9</v>
      </c>
      <c r="G38" s="39">
        <v>7133660.13</v>
      </c>
      <c r="H38" s="39">
        <v>7044667.64</v>
      </c>
      <c r="I38" s="39">
        <v>8538148.13</v>
      </c>
      <c r="J38" s="39">
        <v>8647702.85</v>
      </c>
      <c r="K38" s="39">
        <v>9370725.66</v>
      </c>
      <c r="L38" s="39">
        <v>9830589.14</v>
      </c>
      <c r="M38" s="39">
        <v>11175418.06</v>
      </c>
      <c r="N38" s="82">
        <f t="shared" si="0"/>
        <v>0.7986444760256897</v>
      </c>
      <c r="O38" s="61">
        <f t="shared" si="1"/>
        <v>0.06046058853333533</v>
      </c>
    </row>
    <row r="39" spans="1:15" ht="12.75">
      <c r="A39" s="38">
        <v>34</v>
      </c>
      <c r="B39" s="38" t="s">
        <v>42</v>
      </c>
      <c r="C39" s="40">
        <v>23858872.52</v>
      </c>
      <c r="D39" s="39">
        <v>25216492.2</v>
      </c>
      <c r="E39" s="39">
        <v>26353145.31</v>
      </c>
      <c r="F39" s="39">
        <v>27964646.71</v>
      </c>
      <c r="G39" s="39">
        <v>30418328.12</v>
      </c>
      <c r="H39" s="39">
        <v>32912312.61</v>
      </c>
      <c r="I39" s="39">
        <v>35705972.22</v>
      </c>
      <c r="J39" s="39">
        <v>35712750.47</v>
      </c>
      <c r="K39" s="39">
        <v>37117026.72</v>
      </c>
      <c r="L39" s="39">
        <v>38038269.4</v>
      </c>
      <c r="M39" s="39">
        <v>40744277.7</v>
      </c>
      <c r="N39" s="82">
        <f t="shared" si="0"/>
        <v>0.7077201643055681</v>
      </c>
      <c r="O39" s="61">
        <f t="shared" si="1"/>
        <v>0.05497379142838952</v>
      </c>
    </row>
    <row r="40" spans="1:15" ht="12.75">
      <c r="A40" s="38">
        <v>35</v>
      </c>
      <c r="B40" s="38" t="s">
        <v>43</v>
      </c>
      <c r="C40" s="40">
        <v>4774627.13</v>
      </c>
      <c r="D40" s="39">
        <v>4933875.16</v>
      </c>
      <c r="E40" s="39">
        <v>5404965.19</v>
      </c>
      <c r="F40" s="39">
        <v>5544702.34</v>
      </c>
      <c r="G40" s="39">
        <v>5570889.88</v>
      </c>
      <c r="H40" s="39">
        <v>6005695.79</v>
      </c>
      <c r="I40" s="39">
        <v>6292239.71</v>
      </c>
      <c r="J40" s="39">
        <v>5842731.97</v>
      </c>
      <c r="K40" s="39">
        <v>6278346.99</v>
      </c>
      <c r="L40" s="39">
        <v>6545779.72</v>
      </c>
      <c r="M40" s="39">
        <v>7196200.55</v>
      </c>
      <c r="N40" s="82">
        <f t="shared" si="0"/>
        <v>0.5071753990557164</v>
      </c>
      <c r="O40" s="61">
        <f t="shared" si="1"/>
        <v>0.041876829241856955</v>
      </c>
    </row>
    <row r="41" spans="1:15" ht="12.75">
      <c r="A41" s="53">
        <v>36</v>
      </c>
      <c r="B41" s="53" t="s">
        <v>44</v>
      </c>
      <c r="C41" s="55">
        <v>2174803.74</v>
      </c>
      <c r="D41" s="54">
        <v>2257665.76</v>
      </c>
      <c r="E41" s="54">
        <v>2436993.38</v>
      </c>
      <c r="F41" s="54">
        <v>2613263.42</v>
      </c>
      <c r="G41" s="54">
        <v>2820969.18</v>
      </c>
      <c r="H41" s="54">
        <v>2897962.56</v>
      </c>
      <c r="I41" s="54">
        <v>3250781.26</v>
      </c>
      <c r="J41" s="54">
        <v>3890783.56</v>
      </c>
      <c r="K41" s="54">
        <v>4138979.82</v>
      </c>
      <c r="L41" s="54">
        <v>4254043.7</v>
      </c>
      <c r="M41" s="54">
        <v>4489321.46</v>
      </c>
      <c r="N41" s="83">
        <f t="shared" si="0"/>
        <v>1.0642421094971997</v>
      </c>
      <c r="O41" s="62">
        <f t="shared" si="1"/>
        <v>0.07516733957418875</v>
      </c>
    </row>
    <row r="42" spans="1:15" ht="12.75">
      <c r="A42" s="53">
        <v>37</v>
      </c>
      <c r="B42" s="53" t="s">
        <v>45</v>
      </c>
      <c r="C42" s="55">
        <v>4241432.78</v>
      </c>
      <c r="D42" s="54">
        <v>4471919.7</v>
      </c>
      <c r="E42" s="54">
        <v>4915757.23</v>
      </c>
      <c r="F42" s="54">
        <v>5079469.15</v>
      </c>
      <c r="G42" s="54">
        <v>5483389.18</v>
      </c>
      <c r="H42" s="54">
        <v>5774708.22</v>
      </c>
      <c r="I42" s="54">
        <v>6703794.82</v>
      </c>
      <c r="J42" s="54">
        <v>7503920.4</v>
      </c>
      <c r="K42" s="54">
        <v>7962157.51</v>
      </c>
      <c r="L42" s="54">
        <v>8357191.94</v>
      </c>
      <c r="M42" s="54">
        <v>9268231.42</v>
      </c>
      <c r="N42" s="83">
        <f t="shared" si="0"/>
        <v>1.1851652261715202</v>
      </c>
      <c r="O42" s="62">
        <f t="shared" si="1"/>
        <v>0.0813055399877254</v>
      </c>
    </row>
    <row r="43" spans="1:15" ht="12.75">
      <c r="A43" s="53">
        <v>38</v>
      </c>
      <c r="B43" s="53" t="s">
        <v>46</v>
      </c>
      <c r="C43" s="55">
        <v>1855397.52</v>
      </c>
      <c r="D43" s="54">
        <v>1859108.08</v>
      </c>
      <c r="E43" s="54">
        <v>1902465.65</v>
      </c>
      <c r="F43" s="54">
        <v>1914660.89</v>
      </c>
      <c r="G43" s="54">
        <v>1921094</v>
      </c>
      <c r="H43" s="54">
        <v>1883975.54</v>
      </c>
      <c r="I43" s="54">
        <v>2005639.68</v>
      </c>
      <c r="J43" s="54">
        <v>2079865.36</v>
      </c>
      <c r="K43" s="54">
        <v>2194371.85</v>
      </c>
      <c r="L43" s="54">
        <v>2213195.49</v>
      </c>
      <c r="M43" s="54">
        <v>2240068.96</v>
      </c>
      <c r="N43" s="83">
        <f t="shared" si="0"/>
        <v>0.20732561936376845</v>
      </c>
      <c r="O43" s="62">
        <f t="shared" si="1"/>
        <v>0.01901937535893291</v>
      </c>
    </row>
    <row r="44" spans="1:15" ht="12.75">
      <c r="A44" s="53">
        <v>39</v>
      </c>
      <c r="B44" s="53" t="s">
        <v>47</v>
      </c>
      <c r="C44" s="55">
        <v>4168395.64</v>
      </c>
      <c r="D44" s="54">
        <v>4331956.96</v>
      </c>
      <c r="E44" s="54">
        <v>4887364.87</v>
      </c>
      <c r="F44" s="54">
        <v>5144808.55</v>
      </c>
      <c r="G44" s="54">
        <v>5476376.86</v>
      </c>
      <c r="H44" s="54">
        <v>5644996.95</v>
      </c>
      <c r="I44" s="54">
        <v>6276155.76</v>
      </c>
      <c r="J44" s="54">
        <v>6806442.41</v>
      </c>
      <c r="K44" s="54">
        <v>7465405.18</v>
      </c>
      <c r="L44" s="54">
        <v>8005473.71</v>
      </c>
      <c r="M44" s="54">
        <v>8905354.8</v>
      </c>
      <c r="N44" s="83">
        <f t="shared" si="0"/>
        <v>1.1363986456909354</v>
      </c>
      <c r="O44" s="62">
        <f t="shared" si="1"/>
        <v>0.07886779529522271</v>
      </c>
    </row>
    <row r="45" spans="1:15" ht="12.75">
      <c r="A45" s="53">
        <v>40</v>
      </c>
      <c r="B45" s="53" t="s">
        <v>48</v>
      </c>
      <c r="C45" s="55">
        <v>55488757.2</v>
      </c>
      <c r="D45" s="54">
        <v>55255441.84</v>
      </c>
      <c r="E45" s="54">
        <v>60613375.75</v>
      </c>
      <c r="F45" s="54">
        <v>64246451.51</v>
      </c>
      <c r="G45" s="54">
        <v>66185398.66</v>
      </c>
      <c r="H45" s="54">
        <v>68295659.03</v>
      </c>
      <c r="I45" s="54">
        <v>72466059</v>
      </c>
      <c r="J45" s="54">
        <v>75409739.68</v>
      </c>
      <c r="K45" s="54">
        <v>79688143.65</v>
      </c>
      <c r="L45" s="54">
        <v>83169566.21</v>
      </c>
      <c r="M45" s="54">
        <v>87013033.36</v>
      </c>
      <c r="N45" s="83">
        <f t="shared" si="0"/>
        <v>0.5681200616257449</v>
      </c>
      <c r="O45" s="62">
        <f t="shared" si="1"/>
        <v>0.046015044986019535</v>
      </c>
    </row>
    <row r="46" spans="1:15" ht="12.75">
      <c r="A46" s="38">
        <v>41</v>
      </c>
      <c r="B46" s="38" t="s">
        <v>49</v>
      </c>
      <c r="C46" s="40">
        <v>14454519.78</v>
      </c>
      <c r="D46" s="39">
        <v>15031738.24</v>
      </c>
      <c r="E46" s="39">
        <v>15382615.69</v>
      </c>
      <c r="F46" s="39">
        <v>16950108.27</v>
      </c>
      <c r="G46" s="39">
        <v>18045994.59</v>
      </c>
      <c r="H46" s="39">
        <v>19770208.7</v>
      </c>
      <c r="I46" s="39">
        <v>21426791.12</v>
      </c>
      <c r="J46" s="39">
        <v>23261812.4</v>
      </c>
      <c r="K46" s="39">
        <v>25202723.76</v>
      </c>
      <c r="L46" s="39">
        <v>26604324.21</v>
      </c>
      <c r="M46" s="39">
        <v>30042279.78</v>
      </c>
      <c r="N46" s="82">
        <f t="shared" si="0"/>
        <v>1.078400406049325</v>
      </c>
      <c r="O46" s="61">
        <f t="shared" si="1"/>
        <v>0.07590251288823173</v>
      </c>
    </row>
    <row r="47" spans="1:15" ht="12.75">
      <c r="A47" s="38">
        <v>42</v>
      </c>
      <c r="B47" s="38" t="s">
        <v>50</v>
      </c>
      <c r="C47" s="40">
        <v>5511122.9</v>
      </c>
      <c r="D47" s="39">
        <v>5821242.34</v>
      </c>
      <c r="E47" s="39">
        <v>5849194.58</v>
      </c>
      <c r="F47" s="39">
        <v>5959170.53</v>
      </c>
      <c r="G47" s="39">
        <v>6306413.8</v>
      </c>
      <c r="H47" s="39">
        <v>6227239.22</v>
      </c>
      <c r="I47" s="39">
        <v>6793956.27</v>
      </c>
      <c r="J47" s="39">
        <v>7474231.75</v>
      </c>
      <c r="K47" s="39">
        <v>7862275.72</v>
      </c>
      <c r="L47" s="39">
        <v>8561782.37</v>
      </c>
      <c r="M47" s="39">
        <v>10082509.24</v>
      </c>
      <c r="N47" s="82">
        <f t="shared" si="0"/>
        <v>0.8294836502375948</v>
      </c>
      <c r="O47" s="61">
        <f t="shared" si="1"/>
        <v>0.062264953246725444</v>
      </c>
    </row>
    <row r="48" spans="1:15" ht="12.75">
      <c r="A48" s="38">
        <v>43</v>
      </c>
      <c r="B48" s="38" t="s">
        <v>51</v>
      </c>
      <c r="C48" s="40">
        <v>2521006.12</v>
      </c>
      <c r="D48" s="39">
        <v>2673549.86</v>
      </c>
      <c r="E48" s="39">
        <v>2792768.11</v>
      </c>
      <c r="F48" s="39">
        <v>3170219.52</v>
      </c>
      <c r="G48" s="39">
        <v>3396449.59</v>
      </c>
      <c r="H48" s="39">
        <v>3777599.67</v>
      </c>
      <c r="I48" s="39">
        <v>4311358.33</v>
      </c>
      <c r="J48" s="39">
        <v>4145201.1</v>
      </c>
      <c r="K48" s="39">
        <v>4261960.43</v>
      </c>
      <c r="L48" s="39">
        <v>4694035.45</v>
      </c>
      <c r="M48" s="39">
        <v>4999900.49</v>
      </c>
      <c r="N48" s="82">
        <f t="shared" si="0"/>
        <v>0.9832956573703201</v>
      </c>
      <c r="O48" s="61">
        <f t="shared" si="1"/>
        <v>0.07087491662214847</v>
      </c>
    </row>
    <row r="49" spans="1:15" ht="12.75">
      <c r="A49" s="38">
        <v>44</v>
      </c>
      <c r="B49" s="38" t="s">
        <v>52</v>
      </c>
      <c r="C49" s="40">
        <v>3981099.06</v>
      </c>
      <c r="D49" s="39">
        <v>4139805.02</v>
      </c>
      <c r="E49" s="39">
        <v>4654620.02</v>
      </c>
      <c r="F49" s="39">
        <v>5364604.81</v>
      </c>
      <c r="G49" s="39">
        <v>5785730.06</v>
      </c>
      <c r="H49" s="39">
        <v>5971189.5</v>
      </c>
      <c r="I49" s="39">
        <v>6285571.09</v>
      </c>
      <c r="J49" s="39">
        <v>6444160.8</v>
      </c>
      <c r="K49" s="39">
        <v>8022627.08</v>
      </c>
      <c r="L49" s="39">
        <v>9136466.14</v>
      </c>
      <c r="M49" s="39">
        <v>8873913.8</v>
      </c>
      <c r="N49" s="82">
        <f t="shared" si="0"/>
        <v>1.2290110510337313</v>
      </c>
      <c r="O49" s="61">
        <f t="shared" si="1"/>
        <v>0.08345585827407495</v>
      </c>
    </row>
    <row r="50" spans="1:15" ht="12.75">
      <c r="A50" s="38">
        <v>45</v>
      </c>
      <c r="B50" s="38" t="s">
        <v>53</v>
      </c>
      <c r="C50" s="40">
        <v>15255432.72</v>
      </c>
      <c r="D50" s="39">
        <v>16781641.06</v>
      </c>
      <c r="E50" s="39">
        <v>18344630.23</v>
      </c>
      <c r="F50" s="39">
        <v>19720254.66</v>
      </c>
      <c r="G50" s="39">
        <v>20636814.68</v>
      </c>
      <c r="H50" s="39">
        <v>22214383.89</v>
      </c>
      <c r="I50" s="39">
        <v>23822525.43</v>
      </c>
      <c r="J50" s="39">
        <v>25510469.77</v>
      </c>
      <c r="K50" s="39">
        <v>26992664.9</v>
      </c>
      <c r="L50" s="39">
        <v>29009202.46</v>
      </c>
      <c r="M50" s="39">
        <v>31130739.22</v>
      </c>
      <c r="N50" s="82">
        <f t="shared" si="0"/>
        <v>1.040632985728903</v>
      </c>
      <c r="O50" s="61">
        <f t="shared" si="1"/>
        <v>0.07393127543341459</v>
      </c>
    </row>
    <row r="51" spans="1:15" ht="12.75">
      <c r="A51" s="41">
        <v>46</v>
      </c>
      <c r="B51" s="41" t="s">
        <v>54</v>
      </c>
      <c r="C51" s="43">
        <v>1513281.54</v>
      </c>
      <c r="D51" s="42">
        <v>1563710.9</v>
      </c>
      <c r="E51" s="42">
        <v>1549958.32</v>
      </c>
      <c r="F51" s="42">
        <v>1729622.55</v>
      </c>
      <c r="G51" s="42">
        <v>1905531.7</v>
      </c>
      <c r="H51" s="42">
        <v>1971972.54</v>
      </c>
      <c r="I51" s="42">
        <v>2372867.4</v>
      </c>
      <c r="J51" s="42">
        <v>2403386.22</v>
      </c>
      <c r="K51" s="42">
        <v>2263810.44</v>
      </c>
      <c r="L51" s="42">
        <v>2443118.1</v>
      </c>
      <c r="M51" s="42">
        <v>2556798.05</v>
      </c>
      <c r="N51" s="82">
        <f t="shared" si="0"/>
        <v>0.6895719549978782</v>
      </c>
      <c r="O51" s="61">
        <f t="shared" si="1"/>
        <v>0.053847256387126084</v>
      </c>
    </row>
    <row r="52" spans="1:15" ht="12.75">
      <c r="A52" s="41">
        <v>47</v>
      </c>
      <c r="B52" s="41" t="s">
        <v>55</v>
      </c>
      <c r="C52" s="75">
        <v>7405559.5</v>
      </c>
      <c r="D52" s="76">
        <v>7781709.8</v>
      </c>
      <c r="E52" s="76">
        <v>8303780.48</v>
      </c>
      <c r="F52" s="76">
        <v>8690335.37</v>
      </c>
      <c r="G52" s="76">
        <v>9485551.58</v>
      </c>
      <c r="H52" s="76">
        <v>9953223.59</v>
      </c>
      <c r="I52" s="76">
        <v>10881189.86</v>
      </c>
      <c r="J52" s="76">
        <v>11539174.02</v>
      </c>
      <c r="K52" s="76">
        <v>12055973.01</v>
      </c>
      <c r="L52" s="76">
        <v>13329716.06</v>
      </c>
      <c r="M52" s="76">
        <v>14407250.79</v>
      </c>
      <c r="N52" s="82">
        <f t="shared" si="0"/>
        <v>0.9454641867370047</v>
      </c>
      <c r="O52" s="61">
        <f t="shared" si="1"/>
        <v>0.06881446812439292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9" r:id="rId1"/>
  <headerFooter alignWithMargins="0">
    <oddFooter>&amp;CNebraska Department of Revenue, Property Assessment Division 2013 Annual Report&amp;R Table 4B, Page 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D1">
      <selection activeCell="L30" sqref="L30"/>
    </sheetView>
  </sheetViews>
  <sheetFormatPr defaultColWidth="9.33203125" defaultRowHeight="12.75"/>
  <cols>
    <col min="1" max="1" width="4.83203125" style="0" bestFit="1" customWidth="1"/>
    <col min="2" max="2" width="16.5" style="0" bestFit="1" customWidth="1"/>
    <col min="3" max="13" width="15.16015625" style="0" bestFit="1" customWidth="1"/>
    <col min="14" max="14" width="14.16015625" style="0" bestFit="1" customWidth="1"/>
    <col min="15" max="15" width="11.83203125" style="0" bestFit="1" customWidth="1"/>
  </cols>
  <sheetData>
    <row r="1" spans="1:15" s="4" customFormat="1" ht="15.75">
      <c r="A1" s="63" t="str">
        <f>'table 4B taxes 1of2 '!$A$1</f>
        <v>Table 4B  2003 to 2013 Cumulative % Change in Taxes Levied, by County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4" customFormat="1" ht="15.75">
      <c r="A2" s="63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1" customFormat="1" ht="12.75" customHeight="1">
      <c r="A3" s="2"/>
      <c r="B3" s="27"/>
      <c r="C3" s="29">
        <v>2003</v>
      </c>
      <c r="D3" s="28">
        <v>2004</v>
      </c>
      <c r="E3" s="28">
        <v>2005</v>
      </c>
      <c r="F3" s="28">
        <v>2006</v>
      </c>
      <c r="G3" s="28">
        <v>2007</v>
      </c>
      <c r="H3" s="29">
        <v>2008</v>
      </c>
      <c r="I3" s="28">
        <v>2009</v>
      </c>
      <c r="J3" s="28">
        <v>2010</v>
      </c>
      <c r="K3" s="28">
        <v>2011</v>
      </c>
      <c r="L3" s="28">
        <v>2012</v>
      </c>
      <c r="M3" s="28">
        <v>2013</v>
      </c>
      <c r="N3" s="84" t="s">
        <v>5</v>
      </c>
      <c r="O3" s="30" t="s">
        <v>6</v>
      </c>
    </row>
    <row r="4" spans="1:15" s="1" customFormat="1" ht="12.75" customHeight="1">
      <c r="A4" s="31"/>
      <c r="B4" s="32"/>
      <c r="C4" s="33" t="s">
        <v>102</v>
      </c>
      <c r="D4" s="31" t="s">
        <v>102</v>
      </c>
      <c r="E4" s="31" t="s">
        <v>102</v>
      </c>
      <c r="F4" s="31" t="s">
        <v>102</v>
      </c>
      <c r="G4" s="31" t="s">
        <v>102</v>
      </c>
      <c r="H4" s="33" t="s">
        <v>102</v>
      </c>
      <c r="I4" s="31" t="s">
        <v>102</v>
      </c>
      <c r="J4" s="31" t="s">
        <v>102</v>
      </c>
      <c r="K4" s="31" t="s">
        <v>102</v>
      </c>
      <c r="L4" s="31" t="s">
        <v>102</v>
      </c>
      <c r="M4" s="31" t="s">
        <v>102</v>
      </c>
      <c r="N4" s="85" t="s">
        <v>103</v>
      </c>
      <c r="O4" s="34" t="s">
        <v>105</v>
      </c>
    </row>
    <row r="5" spans="1:15" s="1" customFormat="1" ht="12.75" customHeight="1">
      <c r="A5" s="35" t="s">
        <v>0</v>
      </c>
      <c r="B5" s="36" t="s">
        <v>8</v>
      </c>
      <c r="C5" s="37" t="s">
        <v>3</v>
      </c>
      <c r="D5" s="44" t="s">
        <v>3</v>
      </c>
      <c r="E5" s="44" t="s">
        <v>3</v>
      </c>
      <c r="F5" s="44" t="s">
        <v>3</v>
      </c>
      <c r="G5" s="44" t="s">
        <v>3</v>
      </c>
      <c r="H5" s="37" t="s">
        <v>3</v>
      </c>
      <c r="I5" s="44" t="s">
        <v>3</v>
      </c>
      <c r="J5" s="44" t="s">
        <v>3</v>
      </c>
      <c r="K5" s="44" t="s">
        <v>3</v>
      </c>
      <c r="L5" s="44" t="s">
        <v>3</v>
      </c>
      <c r="M5" s="44" t="s">
        <v>3</v>
      </c>
      <c r="N5" s="81" t="s">
        <v>106</v>
      </c>
      <c r="O5" s="60" t="s">
        <v>107</v>
      </c>
    </row>
    <row r="6" spans="1:15" s="3" customFormat="1" ht="12.75">
      <c r="A6" s="41">
        <v>48</v>
      </c>
      <c r="B6" s="41" t="s">
        <v>56</v>
      </c>
      <c r="C6" s="78">
        <v>10783932.12</v>
      </c>
      <c r="D6" s="78">
        <v>11654781.45</v>
      </c>
      <c r="E6" s="78">
        <v>12529979.4</v>
      </c>
      <c r="F6" s="78">
        <v>13079964.27</v>
      </c>
      <c r="G6" s="78">
        <v>13245716.82</v>
      </c>
      <c r="H6" s="78">
        <v>14332181.67</v>
      </c>
      <c r="I6" s="78">
        <v>15642991.67</v>
      </c>
      <c r="J6" s="78">
        <v>16698236.84</v>
      </c>
      <c r="K6" s="78">
        <v>17826962.33</v>
      </c>
      <c r="L6" s="78">
        <v>19444554.21</v>
      </c>
      <c r="M6" s="78">
        <v>21273820.77</v>
      </c>
      <c r="N6" s="82">
        <f>+(M6-C6)/C6</f>
        <v>0.9727331861209825</v>
      </c>
      <c r="O6" s="61">
        <f>RATE(10,,C6,-M6)</f>
        <v>0.07030322751961177</v>
      </c>
    </row>
    <row r="7" spans="1:15" s="3" customFormat="1" ht="12.75">
      <c r="A7" s="41">
        <v>49</v>
      </c>
      <c r="B7" s="41" t="s">
        <v>57</v>
      </c>
      <c r="C7" s="46">
        <v>5951420.16</v>
      </c>
      <c r="D7" s="45">
        <v>6300989.24</v>
      </c>
      <c r="E7" s="45">
        <v>7076540.98</v>
      </c>
      <c r="F7" s="45">
        <v>7499784.58</v>
      </c>
      <c r="G7" s="45">
        <v>7681172.73</v>
      </c>
      <c r="H7" s="46">
        <v>7858317.53</v>
      </c>
      <c r="I7" s="45">
        <v>8004781.27</v>
      </c>
      <c r="J7" s="45">
        <v>8518086.72</v>
      </c>
      <c r="K7" s="45">
        <v>9131292.47</v>
      </c>
      <c r="L7" s="45">
        <v>9841286.55</v>
      </c>
      <c r="M7" s="45">
        <v>10585468.6</v>
      </c>
      <c r="N7" s="82">
        <f aca="true" t="shared" si="0" ref="N7:N52">+(M7-C7)/C7</f>
        <v>0.7786458215714347</v>
      </c>
      <c r="O7" s="61">
        <f aca="true" t="shared" si="1" ref="O7:O52">RATE(10,,C7,-M7)</f>
        <v>0.059275548901718204</v>
      </c>
    </row>
    <row r="8" spans="1:15" s="3" customFormat="1" ht="12.75">
      <c r="A8" s="41">
        <v>50</v>
      </c>
      <c r="B8" s="41" t="s">
        <v>58</v>
      </c>
      <c r="C8" s="46">
        <v>11022454.15</v>
      </c>
      <c r="D8" s="45">
        <v>11980824.59</v>
      </c>
      <c r="E8" s="45">
        <v>12079568.83</v>
      </c>
      <c r="F8" s="45">
        <v>12589032.83</v>
      </c>
      <c r="G8" s="45">
        <v>13542961.86</v>
      </c>
      <c r="H8" s="46">
        <v>14263452.33</v>
      </c>
      <c r="I8" s="45">
        <v>15647596.61</v>
      </c>
      <c r="J8" s="45">
        <v>16524743.55</v>
      </c>
      <c r="K8" s="45">
        <v>19452725.42</v>
      </c>
      <c r="L8" s="45">
        <v>20046705.06</v>
      </c>
      <c r="M8" s="45">
        <v>20716726.16</v>
      </c>
      <c r="N8" s="82">
        <f t="shared" si="0"/>
        <v>0.8795021397299257</v>
      </c>
      <c r="O8" s="61">
        <f t="shared" si="1"/>
        <v>0.06513408457705913</v>
      </c>
    </row>
    <row r="9" spans="1:15" s="3" customFormat="1" ht="12.75">
      <c r="A9" s="41">
        <v>51</v>
      </c>
      <c r="B9" s="41" t="s">
        <v>59</v>
      </c>
      <c r="C9" s="46">
        <v>11577852</v>
      </c>
      <c r="D9" s="45">
        <v>11929815.14</v>
      </c>
      <c r="E9" s="45">
        <v>12144759.76</v>
      </c>
      <c r="F9" s="45">
        <v>12747230.19</v>
      </c>
      <c r="G9" s="45">
        <v>13284517.08</v>
      </c>
      <c r="H9" s="46">
        <v>14049090.08</v>
      </c>
      <c r="I9" s="45">
        <v>15724097.48</v>
      </c>
      <c r="J9" s="45">
        <v>16831904.05</v>
      </c>
      <c r="K9" s="45">
        <v>18005713.44</v>
      </c>
      <c r="L9" s="45">
        <v>18821263.26</v>
      </c>
      <c r="M9" s="45">
        <v>21162783.53</v>
      </c>
      <c r="N9" s="82">
        <f t="shared" si="0"/>
        <v>0.8278678575265949</v>
      </c>
      <c r="O9" s="61">
        <f t="shared" si="1"/>
        <v>0.062171097118897053</v>
      </c>
    </row>
    <row r="10" spans="1:15" s="3" customFormat="1" ht="12.75">
      <c r="A10" s="41">
        <v>52</v>
      </c>
      <c r="B10" s="41" t="s">
        <v>60</v>
      </c>
      <c r="C10" s="46">
        <v>1987058.5</v>
      </c>
      <c r="D10" s="45">
        <v>2123620.86</v>
      </c>
      <c r="E10" s="45">
        <v>2206835.45</v>
      </c>
      <c r="F10" s="45">
        <v>2429602.91</v>
      </c>
      <c r="G10" s="45">
        <v>2743373.74</v>
      </c>
      <c r="H10" s="46">
        <v>2973340.42</v>
      </c>
      <c r="I10" s="45">
        <v>3029249.14</v>
      </c>
      <c r="J10" s="45">
        <v>3170822.36</v>
      </c>
      <c r="K10" s="45">
        <v>3121220.18</v>
      </c>
      <c r="L10" s="45">
        <v>3385400</v>
      </c>
      <c r="M10" s="45">
        <v>3322657.25</v>
      </c>
      <c r="N10" s="82">
        <f t="shared" si="0"/>
        <v>0.672148681078086</v>
      </c>
      <c r="O10" s="61">
        <f t="shared" si="1"/>
        <v>0.05275542738237008</v>
      </c>
    </row>
    <row r="11" spans="1:15" s="3" customFormat="1" ht="12.75">
      <c r="A11" s="53">
        <v>53</v>
      </c>
      <c r="B11" s="53" t="s">
        <v>61</v>
      </c>
      <c r="C11" s="57">
        <v>6285659.91</v>
      </c>
      <c r="D11" s="56">
        <v>6619133.61</v>
      </c>
      <c r="E11" s="56">
        <v>7097984.59</v>
      </c>
      <c r="F11" s="56">
        <v>7649917.66</v>
      </c>
      <c r="G11" s="56">
        <v>7211148.93</v>
      </c>
      <c r="H11" s="57">
        <v>8107704.23</v>
      </c>
      <c r="I11" s="56">
        <v>9142366.71</v>
      </c>
      <c r="J11" s="56">
        <v>9940341.16</v>
      </c>
      <c r="K11" s="56">
        <v>10474483.46</v>
      </c>
      <c r="L11" s="56">
        <v>10812896.39</v>
      </c>
      <c r="M11" s="56">
        <v>11372492.44</v>
      </c>
      <c r="N11" s="83">
        <f t="shared" si="0"/>
        <v>0.809275812378465</v>
      </c>
      <c r="O11" s="62">
        <f t="shared" si="1"/>
        <v>0.061085739185862895</v>
      </c>
    </row>
    <row r="12" spans="1:15" s="3" customFormat="1" ht="12.75">
      <c r="A12" s="53">
        <v>54</v>
      </c>
      <c r="B12" s="53" t="s">
        <v>62</v>
      </c>
      <c r="C12" s="57">
        <v>9997731.67</v>
      </c>
      <c r="D12" s="56">
        <v>10628410.96</v>
      </c>
      <c r="E12" s="56">
        <v>11452484.89</v>
      </c>
      <c r="F12" s="56">
        <v>12098284.73</v>
      </c>
      <c r="G12" s="56">
        <v>12969411.26</v>
      </c>
      <c r="H12" s="57">
        <v>13988282.13</v>
      </c>
      <c r="I12" s="56">
        <v>17056669.95</v>
      </c>
      <c r="J12" s="56">
        <v>17046301.92</v>
      </c>
      <c r="K12" s="56">
        <v>17213842.66</v>
      </c>
      <c r="L12" s="56">
        <v>18818735.79</v>
      </c>
      <c r="M12" s="56">
        <v>20799913.65</v>
      </c>
      <c r="N12" s="83">
        <f t="shared" si="0"/>
        <v>1.080463282727811</v>
      </c>
      <c r="O12" s="62">
        <f t="shared" si="1"/>
        <v>0.0760092518747987</v>
      </c>
    </row>
    <row r="13" spans="1:15" s="3" customFormat="1" ht="12.75">
      <c r="A13" s="53">
        <v>55</v>
      </c>
      <c r="B13" s="53" t="s">
        <v>63</v>
      </c>
      <c r="C13" s="57">
        <v>297197823.43</v>
      </c>
      <c r="D13" s="56">
        <v>309696647.6</v>
      </c>
      <c r="E13" s="56">
        <v>325749310.27</v>
      </c>
      <c r="F13" s="56">
        <v>354521572.23</v>
      </c>
      <c r="G13" s="56">
        <v>362880208.61</v>
      </c>
      <c r="H13" s="57">
        <v>374658906.04</v>
      </c>
      <c r="I13" s="56">
        <v>368976501.32</v>
      </c>
      <c r="J13" s="56">
        <v>369690269.71</v>
      </c>
      <c r="K13" s="56">
        <v>378355084.42</v>
      </c>
      <c r="L13" s="56">
        <v>398872313.36</v>
      </c>
      <c r="M13" s="56">
        <v>412834544.57</v>
      </c>
      <c r="N13" s="83">
        <f t="shared" si="0"/>
        <v>0.38909006736799434</v>
      </c>
      <c r="O13" s="62">
        <f t="shared" si="1"/>
        <v>0.03341090617651699</v>
      </c>
    </row>
    <row r="14" spans="1:15" s="3" customFormat="1" ht="12.75">
      <c r="A14" s="53">
        <v>56</v>
      </c>
      <c r="B14" s="53" t="s">
        <v>64</v>
      </c>
      <c r="C14" s="57">
        <v>37517854.28</v>
      </c>
      <c r="D14" s="56">
        <v>39422700.25</v>
      </c>
      <c r="E14" s="56">
        <v>41536018.85</v>
      </c>
      <c r="F14" s="56">
        <v>44337081.25</v>
      </c>
      <c r="G14" s="56">
        <v>47588969.25</v>
      </c>
      <c r="H14" s="57">
        <v>51204494.86</v>
      </c>
      <c r="I14" s="56">
        <v>57613129.72</v>
      </c>
      <c r="J14" s="56">
        <v>59284214.57</v>
      </c>
      <c r="K14" s="56">
        <v>60959654.22</v>
      </c>
      <c r="L14" s="56">
        <v>62890237.44</v>
      </c>
      <c r="M14" s="56">
        <v>66325289.06</v>
      </c>
      <c r="N14" s="83">
        <f t="shared" si="0"/>
        <v>0.7678326848067283</v>
      </c>
      <c r="O14" s="62">
        <f t="shared" si="1"/>
        <v>0.058629802129809096</v>
      </c>
    </row>
    <row r="15" spans="1:15" s="3" customFormat="1" ht="12.75">
      <c r="A15" s="53">
        <v>57</v>
      </c>
      <c r="B15" s="53" t="s">
        <v>65</v>
      </c>
      <c r="C15" s="57">
        <v>1464438.9</v>
      </c>
      <c r="D15" s="56">
        <v>1536582.18</v>
      </c>
      <c r="E15" s="56">
        <v>1586596.04</v>
      </c>
      <c r="F15" s="56">
        <v>1720723.59</v>
      </c>
      <c r="G15" s="56">
        <v>1824321.75</v>
      </c>
      <c r="H15" s="57">
        <v>1958819.54</v>
      </c>
      <c r="I15" s="56">
        <v>2153778.04</v>
      </c>
      <c r="J15" s="56">
        <v>2595918.57</v>
      </c>
      <c r="K15" s="56">
        <v>2786762.62</v>
      </c>
      <c r="L15" s="56">
        <v>2868576.77</v>
      </c>
      <c r="M15" s="56">
        <v>3006695.5</v>
      </c>
      <c r="N15" s="83">
        <f t="shared" si="0"/>
        <v>1.0531382360848243</v>
      </c>
      <c r="O15" s="62">
        <f t="shared" si="1"/>
        <v>0.07458758589958117</v>
      </c>
    </row>
    <row r="16" spans="1:15" s="3" customFormat="1" ht="12.75">
      <c r="A16" s="41">
        <v>58</v>
      </c>
      <c r="B16" s="41" t="s">
        <v>66</v>
      </c>
      <c r="C16" s="46">
        <v>1295148.34</v>
      </c>
      <c r="D16" s="45">
        <v>1553299.36</v>
      </c>
      <c r="E16" s="45">
        <v>1575872.04</v>
      </c>
      <c r="F16" s="45">
        <v>1574974.1</v>
      </c>
      <c r="G16" s="45">
        <v>1703203.07</v>
      </c>
      <c r="H16" s="46">
        <v>1778326.97</v>
      </c>
      <c r="I16" s="45">
        <v>1722548.06</v>
      </c>
      <c r="J16" s="45">
        <v>2075220.34</v>
      </c>
      <c r="K16" s="45">
        <v>2336073.29</v>
      </c>
      <c r="L16" s="45">
        <v>2349509.39</v>
      </c>
      <c r="M16" s="45">
        <v>2561229.06</v>
      </c>
      <c r="N16" s="82">
        <f t="shared" si="0"/>
        <v>0.9775565322501976</v>
      </c>
      <c r="O16" s="61">
        <f t="shared" si="1"/>
        <v>0.07056462991057051</v>
      </c>
    </row>
    <row r="17" spans="1:15" s="3" customFormat="1" ht="12.75">
      <c r="A17" s="41">
        <v>59</v>
      </c>
      <c r="B17" s="41" t="s">
        <v>67</v>
      </c>
      <c r="C17" s="46">
        <v>30734346</v>
      </c>
      <c r="D17" s="45">
        <v>32636695.78</v>
      </c>
      <c r="E17" s="45">
        <v>36322498.2</v>
      </c>
      <c r="F17" s="45">
        <v>39117542.91</v>
      </c>
      <c r="G17" s="45">
        <v>41371831.22</v>
      </c>
      <c r="H17" s="46">
        <v>44020910.44</v>
      </c>
      <c r="I17" s="45">
        <v>48003280.99</v>
      </c>
      <c r="J17" s="45">
        <v>49820972.33</v>
      </c>
      <c r="K17" s="45">
        <v>51112960.14</v>
      </c>
      <c r="L17" s="45">
        <v>52472862.46</v>
      </c>
      <c r="M17" s="45">
        <v>55113657.29</v>
      </c>
      <c r="N17" s="82">
        <f t="shared" si="0"/>
        <v>0.7932269419365553</v>
      </c>
      <c r="O17" s="61">
        <f t="shared" si="1"/>
        <v>0.060140743046372555</v>
      </c>
    </row>
    <row r="18" spans="1:15" s="3" customFormat="1" ht="12.75">
      <c r="A18" s="41">
        <v>60</v>
      </c>
      <c r="B18" s="41" t="s">
        <v>68</v>
      </c>
      <c r="C18" s="46">
        <v>1286411.74</v>
      </c>
      <c r="D18" s="45">
        <v>1370310.3</v>
      </c>
      <c r="E18" s="45">
        <v>1453684.93</v>
      </c>
      <c r="F18" s="45">
        <v>1560286.16</v>
      </c>
      <c r="G18" s="45">
        <v>1646151.21</v>
      </c>
      <c r="H18" s="46">
        <v>1813328.82</v>
      </c>
      <c r="I18" s="45">
        <v>2072719.03</v>
      </c>
      <c r="J18" s="45">
        <v>2374335</v>
      </c>
      <c r="K18" s="45">
        <v>2429024.19</v>
      </c>
      <c r="L18" s="45">
        <v>2443257.7</v>
      </c>
      <c r="M18" s="45">
        <v>2436182.7</v>
      </c>
      <c r="N18" s="82">
        <f t="shared" si="0"/>
        <v>0.8937814575603922</v>
      </c>
      <c r="O18" s="61">
        <f t="shared" si="1"/>
        <v>0.06594055552299698</v>
      </c>
    </row>
    <row r="19" spans="1:15" s="3" customFormat="1" ht="12.75">
      <c r="A19" s="41">
        <v>61</v>
      </c>
      <c r="B19" s="41" t="s">
        <v>69</v>
      </c>
      <c r="C19" s="46">
        <v>10535525.58</v>
      </c>
      <c r="D19" s="45">
        <v>11267203.3</v>
      </c>
      <c r="E19" s="45">
        <v>11916068.34</v>
      </c>
      <c r="F19" s="45">
        <v>12327924.21</v>
      </c>
      <c r="G19" s="45">
        <v>12719873.17</v>
      </c>
      <c r="H19" s="46">
        <v>13757419.46</v>
      </c>
      <c r="I19" s="45">
        <v>14239020.79</v>
      </c>
      <c r="J19" s="45">
        <v>16488968.26</v>
      </c>
      <c r="K19" s="45">
        <v>16834707.68</v>
      </c>
      <c r="L19" s="45">
        <v>17269769.82</v>
      </c>
      <c r="M19" s="45">
        <v>19332141.33</v>
      </c>
      <c r="N19" s="82">
        <f t="shared" si="0"/>
        <v>0.8349479751346205</v>
      </c>
      <c r="O19" s="61">
        <f t="shared" si="1"/>
        <v>0.06258180624760709</v>
      </c>
    </row>
    <row r="20" spans="1:15" s="3" customFormat="1" ht="12.75">
      <c r="A20" s="41">
        <v>62</v>
      </c>
      <c r="B20" s="41" t="s">
        <v>70</v>
      </c>
      <c r="C20" s="46">
        <v>6481083.77</v>
      </c>
      <c r="D20" s="45">
        <v>6842568.26</v>
      </c>
      <c r="E20" s="45">
        <v>6959339.13</v>
      </c>
      <c r="F20" s="45">
        <v>7390027.54</v>
      </c>
      <c r="G20" s="45">
        <v>7283778.5</v>
      </c>
      <c r="H20" s="46">
        <v>7864912.8</v>
      </c>
      <c r="I20" s="45">
        <v>10695388.39</v>
      </c>
      <c r="J20" s="45">
        <v>11167120.57</v>
      </c>
      <c r="K20" s="45">
        <v>12314722.88</v>
      </c>
      <c r="L20" s="45">
        <v>12943580.03</v>
      </c>
      <c r="M20" s="45">
        <v>13940867.94</v>
      </c>
      <c r="N20" s="82">
        <f t="shared" si="0"/>
        <v>1.1510087563642153</v>
      </c>
      <c r="O20" s="61">
        <f t="shared" si="1"/>
        <v>0.07960333591455998</v>
      </c>
    </row>
    <row r="21" spans="1:15" s="3" customFormat="1" ht="12.75">
      <c r="A21" s="53">
        <v>63</v>
      </c>
      <c r="B21" s="53" t="s">
        <v>71</v>
      </c>
      <c r="C21" s="57">
        <v>5564635.59</v>
      </c>
      <c r="D21" s="56">
        <v>5913926.47</v>
      </c>
      <c r="E21" s="56">
        <v>6066022.18</v>
      </c>
      <c r="F21" s="56">
        <v>6195426.74</v>
      </c>
      <c r="G21" s="56">
        <v>6523215.28</v>
      </c>
      <c r="H21" s="57">
        <v>7158281.22</v>
      </c>
      <c r="I21" s="56">
        <v>7992900.27</v>
      </c>
      <c r="J21" s="56">
        <v>9021511.84</v>
      </c>
      <c r="K21" s="56">
        <v>9356440.9</v>
      </c>
      <c r="L21" s="56">
        <v>10239722.62</v>
      </c>
      <c r="M21" s="56">
        <v>11302861.56</v>
      </c>
      <c r="N21" s="83">
        <f t="shared" si="0"/>
        <v>1.0311952826366482</v>
      </c>
      <c r="O21" s="62">
        <f t="shared" si="1"/>
        <v>0.07343355730005884</v>
      </c>
    </row>
    <row r="22" spans="1:15" s="3" customFormat="1" ht="12.75">
      <c r="A22" s="53">
        <v>64</v>
      </c>
      <c r="B22" s="53" t="s">
        <v>72</v>
      </c>
      <c r="C22" s="57">
        <v>7878282</v>
      </c>
      <c r="D22" s="56">
        <v>8057369.4</v>
      </c>
      <c r="E22" s="56">
        <v>8275008.74</v>
      </c>
      <c r="F22" s="56">
        <v>8467911.6</v>
      </c>
      <c r="G22" s="56">
        <v>9510682.08</v>
      </c>
      <c r="H22" s="57">
        <v>10176018.12</v>
      </c>
      <c r="I22" s="56">
        <v>10682932.85</v>
      </c>
      <c r="J22" s="56">
        <v>11844586.06</v>
      </c>
      <c r="K22" s="56">
        <v>12049507.17</v>
      </c>
      <c r="L22" s="56">
        <v>12600101.5</v>
      </c>
      <c r="M22" s="56">
        <v>13991573.98</v>
      </c>
      <c r="N22" s="83">
        <f t="shared" si="0"/>
        <v>0.7759676513229662</v>
      </c>
      <c r="O22" s="62">
        <f t="shared" si="1"/>
        <v>0.059115941839764145</v>
      </c>
    </row>
    <row r="23" spans="1:15" s="3" customFormat="1" ht="12.75">
      <c r="A23" s="53">
        <v>65</v>
      </c>
      <c r="B23" s="53" t="s">
        <v>73</v>
      </c>
      <c r="C23" s="57">
        <v>5696045.01</v>
      </c>
      <c r="D23" s="56">
        <v>6286220.25</v>
      </c>
      <c r="E23" s="56">
        <v>6753336.09</v>
      </c>
      <c r="F23" s="56">
        <v>7398963.15</v>
      </c>
      <c r="G23" s="56">
        <v>7635745.37</v>
      </c>
      <c r="H23" s="57">
        <v>8007799.87</v>
      </c>
      <c r="I23" s="56">
        <v>9300986.38</v>
      </c>
      <c r="J23" s="56">
        <v>10631343.78</v>
      </c>
      <c r="K23" s="56">
        <v>11751561.16</v>
      </c>
      <c r="L23" s="56">
        <v>11998396.18</v>
      </c>
      <c r="M23" s="56">
        <v>12228120.66</v>
      </c>
      <c r="N23" s="83">
        <f t="shared" si="0"/>
        <v>1.1467738823222537</v>
      </c>
      <c r="O23" s="62">
        <f t="shared" si="1"/>
        <v>0.07939059667062777</v>
      </c>
    </row>
    <row r="24" spans="1:15" s="3" customFormat="1" ht="12.75">
      <c r="A24" s="53">
        <v>66</v>
      </c>
      <c r="B24" s="53" t="s">
        <v>74</v>
      </c>
      <c r="C24" s="57">
        <v>18657024.42</v>
      </c>
      <c r="D24" s="56">
        <v>19805041.38</v>
      </c>
      <c r="E24" s="56">
        <v>20165118.96</v>
      </c>
      <c r="F24" s="56">
        <v>21335499.09</v>
      </c>
      <c r="G24" s="56">
        <v>23608630.01</v>
      </c>
      <c r="H24" s="57">
        <v>25029104.38</v>
      </c>
      <c r="I24" s="56">
        <v>25730938.6</v>
      </c>
      <c r="J24" s="56">
        <v>26803458.07</v>
      </c>
      <c r="K24" s="56">
        <v>28728007.51</v>
      </c>
      <c r="L24" s="56">
        <v>30841962.36</v>
      </c>
      <c r="M24" s="56">
        <v>32823661</v>
      </c>
      <c r="N24" s="83">
        <f t="shared" si="0"/>
        <v>0.7593191851543922</v>
      </c>
      <c r="O24" s="62">
        <f t="shared" si="1"/>
        <v>0.05811888072674534</v>
      </c>
    </row>
    <row r="25" spans="1:15" s="3" customFormat="1" ht="12.75">
      <c r="A25" s="53">
        <v>67</v>
      </c>
      <c r="B25" s="53" t="s">
        <v>75</v>
      </c>
      <c r="C25" s="57">
        <v>3914099.54</v>
      </c>
      <c r="D25" s="56">
        <v>4003536.56</v>
      </c>
      <c r="E25" s="56">
        <v>4234505.1</v>
      </c>
      <c r="F25" s="56">
        <v>4867448.57</v>
      </c>
      <c r="G25" s="56">
        <v>4875139.13</v>
      </c>
      <c r="H25" s="57">
        <v>5341810.3</v>
      </c>
      <c r="I25" s="56">
        <v>5807909.79</v>
      </c>
      <c r="J25" s="56">
        <v>6424141.66</v>
      </c>
      <c r="K25" s="56">
        <v>6401429.53</v>
      </c>
      <c r="L25" s="56">
        <v>6977994.79</v>
      </c>
      <c r="M25" s="56">
        <v>7655485.92</v>
      </c>
      <c r="N25" s="83">
        <f t="shared" si="0"/>
        <v>0.9558741012498624</v>
      </c>
      <c r="O25" s="62">
        <f t="shared" si="1"/>
        <v>0.06938500378082886</v>
      </c>
    </row>
    <row r="26" spans="1:15" s="3" customFormat="1" ht="12.75">
      <c r="A26" s="41">
        <v>68</v>
      </c>
      <c r="B26" s="41" t="s">
        <v>76</v>
      </c>
      <c r="C26" s="46">
        <v>6419791.72</v>
      </c>
      <c r="D26" s="45">
        <v>6679585.42</v>
      </c>
      <c r="E26" s="45">
        <v>6824964.07</v>
      </c>
      <c r="F26" s="45">
        <v>6964406.91</v>
      </c>
      <c r="G26" s="45">
        <v>7578632.48</v>
      </c>
      <c r="H26" s="46">
        <v>8329396.87</v>
      </c>
      <c r="I26" s="45">
        <v>9644912.74</v>
      </c>
      <c r="J26" s="45">
        <v>9803800.18</v>
      </c>
      <c r="K26" s="45">
        <v>10702083.3</v>
      </c>
      <c r="L26" s="45">
        <v>10814621.51</v>
      </c>
      <c r="M26" s="45">
        <v>12619262.21</v>
      </c>
      <c r="N26" s="82">
        <f t="shared" si="0"/>
        <v>0.9656809380102446</v>
      </c>
      <c r="O26" s="61">
        <f t="shared" si="1"/>
        <v>0.06991999201793114</v>
      </c>
    </row>
    <row r="27" spans="1:15" s="3" customFormat="1" ht="12.75">
      <c r="A27" s="41">
        <v>69</v>
      </c>
      <c r="B27" s="41" t="s">
        <v>77</v>
      </c>
      <c r="C27" s="46">
        <v>13478168.92</v>
      </c>
      <c r="D27" s="45">
        <v>14126539.43</v>
      </c>
      <c r="E27" s="45">
        <v>14977801.45</v>
      </c>
      <c r="F27" s="45">
        <v>15380865.88</v>
      </c>
      <c r="G27" s="45">
        <v>16370696.66</v>
      </c>
      <c r="H27" s="46">
        <v>17363195.64</v>
      </c>
      <c r="I27" s="45">
        <v>18568379.74</v>
      </c>
      <c r="J27" s="45">
        <v>19890904.32</v>
      </c>
      <c r="K27" s="45">
        <v>21603440.13</v>
      </c>
      <c r="L27" s="45">
        <v>23454597.88</v>
      </c>
      <c r="M27" s="45">
        <v>27518843.96</v>
      </c>
      <c r="N27" s="82">
        <f t="shared" si="0"/>
        <v>1.0417346097484583</v>
      </c>
      <c r="O27" s="61">
        <f t="shared" si="1"/>
        <v>0.07398923691850938</v>
      </c>
    </row>
    <row r="28" spans="1:15" s="3" customFormat="1" ht="12.75">
      <c r="A28" s="41">
        <v>70</v>
      </c>
      <c r="B28" s="41" t="s">
        <v>78</v>
      </c>
      <c r="C28" s="46">
        <v>9443105.64</v>
      </c>
      <c r="D28" s="45">
        <v>10264792.22</v>
      </c>
      <c r="E28" s="45">
        <v>11269601.98</v>
      </c>
      <c r="F28" s="45">
        <v>12121171.63</v>
      </c>
      <c r="G28" s="45">
        <v>12955974.16</v>
      </c>
      <c r="H28" s="46">
        <v>14790047.18</v>
      </c>
      <c r="I28" s="45">
        <v>15293822.37</v>
      </c>
      <c r="J28" s="45">
        <v>16576667.55</v>
      </c>
      <c r="K28" s="45">
        <v>17447348.2</v>
      </c>
      <c r="L28" s="45">
        <v>18345907.6</v>
      </c>
      <c r="M28" s="45">
        <v>20326111.69</v>
      </c>
      <c r="N28" s="82">
        <f t="shared" si="0"/>
        <v>1.1524816585658784</v>
      </c>
      <c r="O28" s="61">
        <f t="shared" si="1"/>
        <v>0.079677238931158</v>
      </c>
    </row>
    <row r="29" spans="1:15" s="3" customFormat="1" ht="12.75">
      <c r="A29" s="41">
        <v>71</v>
      </c>
      <c r="B29" s="41" t="s">
        <v>79</v>
      </c>
      <c r="C29" s="46">
        <v>35549823.08</v>
      </c>
      <c r="D29" s="45">
        <v>35774268.42</v>
      </c>
      <c r="E29" s="45">
        <v>37228708.71</v>
      </c>
      <c r="F29" s="45">
        <v>39424919.85</v>
      </c>
      <c r="G29" s="45">
        <v>41044181.42</v>
      </c>
      <c r="H29" s="46">
        <v>44104600.72</v>
      </c>
      <c r="I29" s="45">
        <v>47977811.74</v>
      </c>
      <c r="J29" s="45">
        <v>55577377.97</v>
      </c>
      <c r="K29" s="45">
        <v>54885517.18</v>
      </c>
      <c r="L29" s="45">
        <v>57507032.37</v>
      </c>
      <c r="M29" s="45">
        <v>58920565.62</v>
      </c>
      <c r="N29" s="82">
        <f t="shared" si="0"/>
        <v>0.6574081251377074</v>
      </c>
      <c r="O29" s="61">
        <f t="shared" si="1"/>
        <v>0.05182368575397626</v>
      </c>
    </row>
    <row r="30" spans="1:15" s="3" customFormat="1" ht="12.75">
      <c r="A30" s="41">
        <v>72</v>
      </c>
      <c r="B30" s="41" t="s">
        <v>80</v>
      </c>
      <c r="C30" s="46">
        <v>9129741.78</v>
      </c>
      <c r="D30" s="45">
        <v>9291497.14</v>
      </c>
      <c r="E30" s="45">
        <v>9699799.09</v>
      </c>
      <c r="F30" s="45">
        <v>10743608.67</v>
      </c>
      <c r="G30" s="45">
        <v>11868642.93</v>
      </c>
      <c r="H30" s="46">
        <v>12661929.74</v>
      </c>
      <c r="I30" s="45">
        <v>13233603.91</v>
      </c>
      <c r="J30" s="45">
        <v>14458145.59</v>
      </c>
      <c r="K30" s="45">
        <v>15357813.99</v>
      </c>
      <c r="L30" s="45">
        <v>16502999.67</v>
      </c>
      <c r="M30" s="45">
        <v>17374158.91</v>
      </c>
      <c r="N30" s="82">
        <f t="shared" si="0"/>
        <v>0.9030285115029838</v>
      </c>
      <c r="O30" s="61">
        <f t="shared" si="1"/>
        <v>0.06645989836033177</v>
      </c>
    </row>
    <row r="31" spans="1:15" s="3" customFormat="1" ht="12.75">
      <c r="A31" s="53">
        <v>73</v>
      </c>
      <c r="B31" s="53" t="s">
        <v>81</v>
      </c>
      <c r="C31" s="57">
        <v>11330338.84</v>
      </c>
      <c r="D31" s="56">
        <v>11076757.12</v>
      </c>
      <c r="E31" s="56">
        <v>11236110.69</v>
      </c>
      <c r="F31" s="56">
        <v>11640395.6</v>
      </c>
      <c r="G31" s="56">
        <v>12125015.22</v>
      </c>
      <c r="H31" s="57">
        <v>12542319.29</v>
      </c>
      <c r="I31" s="56">
        <v>12810124.48</v>
      </c>
      <c r="J31" s="56">
        <v>13271450.61</v>
      </c>
      <c r="K31" s="56">
        <v>14205204.28</v>
      </c>
      <c r="L31" s="56">
        <v>15963892.03</v>
      </c>
      <c r="M31" s="56">
        <v>16797737.19</v>
      </c>
      <c r="N31" s="83">
        <f t="shared" si="0"/>
        <v>0.482544999510359</v>
      </c>
      <c r="O31" s="62">
        <f t="shared" si="1"/>
        <v>0.04016153220778813</v>
      </c>
    </row>
    <row r="32" spans="1:15" s="3" customFormat="1" ht="12.75">
      <c r="A32" s="53">
        <v>74</v>
      </c>
      <c r="B32" s="53" t="s">
        <v>82</v>
      </c>
      <c r="C32" s="57">
        <v>8789328.68</v>
      </c>
      <c r="D32" s="56">
        <v>9470042.82</v>
      </c>
      <c r="E32" s="56">
        <v>9665500.98</v>
      </c>
      <c r="F32" s="56">
        <v>10286860.23</v>
      </c>
      <c r="G32" s="56">
        <v>10984676.49</v>
      </c>
      <c r="H32" s="57">
        <v>12478331.16</v>
      </c>
      <c r="I32" s="56">
        <v>13073921.25</v>
      </c>
      <c r="J32" s="56">
        <v>14274537.24</v>
      </c>
      <c r="K32" s="56">
        <v>16297330.94</v>
      </c>
      <c r="L32" s="56">
        <v>16801550.86</v>
      </c>
      <c r="M32" s="56">
        <v>17805863.51</v>
      </c>
      <c r="N32" s="83">
        <f t="shared" si="0"/>
        <v>1.025850227960755</v>
      </c>
      <c r="O32" s="62">
        <f t="shared" si="1"/>
        <v>0.07315075009389141</v>
      </c>
    </row>
    <row r="33" spans="1:15" s="3" customFormat="1" ht="12.75">
      <c r="A33" s="53">
        <v>75</v>
      </c>
      <c r="B33" s="53" t="s">
        <v>83</v>
      </c>
      <c r="C33" s="57">
        <v>3314397.33</v>
      </c>
      <c r="D33" s="56">
        <v>3465386.34</v>
      </c>
      <c r="E33" s="56">
        <v>3554783.18</v>
      </c>
      <c r="F33" s="56">
        <v>4031120.15</v>
      </c>
      <c r="G33" s="56">
        <v>4312549.9</v>
      </c>
      <c r="H33" s="57">
        <v>4605092.91</v>
      </c>
      <c r="I33" s="56">
        <v>4923782.83</v>
      </c>
      <c r="J33" s="56">
        <v>5033081.97</v>
      </c>
      <c r="K33" s="56">
        <v>5157473.89</v>
      </c>
      <c r="L33" s="56">
        <v>5541368.02</v>
      </c>
      <c r="M33" s="56">
        <v>5937421.22</v>
      </c>
      <c r="N33" s="83">
        <f t="shared" si="0"/>
        <v>0.7914029697821412</v>
      </c>
      <c r="O33" s="62">
        <f t="shared" si="1"/>
        <v>0.060032861952823605</v>
      </c>
    </row>
    <row r="34" spans="1:15" s="3" customFormat="1" ht="12.75">
      <c r="A34" s="53">
        <v>76</v>
      </c>
      <c r="B34" s="53" t="s">
        <v>84</v>
      </c>
      <c r="C34" s="57">
        <v>16489420.16</v>
      </c>
      <c r="D34" s="56">
        <v>17436531.52</v>
      </c>
      <c r="E34" s="56">
        <v>18040267.47</v>
      </c>
      <c r="F34" s="56">
        <v>19624428.75</v>
      </c>
      <c r="G34" s="56">
        <v>20727020.19</v>
      </c>
      <c r="H34" s="57">
        <v>21849817.38</v>
      </c>
      <c r="I34" s="56">
        <v>22430317.02</v>
      </c>
      <c r="J34" s="56">
        <v>23050519.28</v>
      </c>
      <c r="K34" s="56">
        <v>25460642.71</v>
      </c>
      <c r="L34" s="56">
        <v>27117189.12</v>
      </c>
      <c r="M34" s="56">
        <v>29362299.25</v>
      </c>
      <c r="N34" s="83">
        <f t="shared" si="0"/>
        <v>0.7806750610447177</v>
      </c>
      <c r="O34" s="62">
        <f t="shared" si="1"/>
        <v>0.05939633860368657</v>
      </c>
    </row>
    <row r="35" spans="1:15" s="3" customFormat="1" ht="12.75">
      <c r="A35" s="53">
        <v>77</v>
      </c>
      <c r="B35" s="53" t="s">
        <v>85</v>
      </c>
      <c r="C35" s="57">
        <v>145100645.2</v>
      </c>
      <c r="D35" s="56">
        <v>157538935.68</v>
      </c>
      <c r="E35" s="56">
        <v>175798472.88</v>
      </c>
      <c r="F35" s="56">
        <v>196176411.46</v>
      </c>
      <c r="G35" s="56">
        <v>215143105.22</v>
      </c>
      <c r="H35" s="57">
        <v>231014133.3</v>
      </c>
      <c r="I35" s="56">
        <v>240908613.98</v>
      </c>
      <c r="J35" s="56">
        <v>244332923.36</v>
      </c>
      <c r="K35" s="56">
        <v>248409120.63</v>
      </c>
      <c r="L35" s="56">
        <v>254755379.69</v>
      </c>
      <c r="M35" s="56">
        <v>261049402.61</v>
      </c>
      <c r="N35" s="83">
        <f t="shared" si="0"/>
        <v>0.7990919492479281</v>
      </c>
      <c r="O35" s="62">
        <f t="shared" si="1"/>
        <v>0.060486968098985086</v>
      </c>
    </row>
    <row r="36" spans="1:15" s="3" customFormat="1" ht="12.75">
      <c r="A36" s="41">
        <v>78</v>
      </c>
      <c r="B36" s="41" t="s">
        <v>86</v>
      </c>
      <c r="C36" s="46">
        <v>25574226.92</v>
      </c>
      <c r="D36" s="45">
        <v>27252237.58</v>
      </c>
      <c r="E36" s="45">
        <v>28280797.91</v>
      </c>
      <c r="F36" s="45">
        <v>31107684.53</v>
      </c>
      <c r="G36" s="45">
        <v>32482242.33</v>
      </c>
      <c r="H36" s="46">
        <v>36110142.43</v>
      </c>
      <c r="I36" s="45">
        <v>38143556.05</v>
      </c>
      <c r="J36" s="45">
        <v>39748150.41</v>
      </c>
      <c r="K36" s="45">
        <v>43296750.06</v>
      </c>
      <c r="L36" s="45">
        <v>46695308.98</v>
      </c>
      <c r="M36" s="45">
        <v>52638446.5</v>
      </c>
      <c r="N36" s="82">
        <f t="shared" si="0"/>
        <v>1.0582614936772445</v>
      </c>
      <c r="O36" s="61">
        <f t="shared" si="1"/>
        <v>0.0748554303471936</v>
      </c>
    </row>
    <row r="37" spans="1:15" s="3" customFormat="1" ht="12.75">
      <c r="A37" s="41">
        <v>79</v>
      </c>
      <c r="B37" s="41" t="s">
        <v>87</v>
      </c>
      <c r="C37" s="46">
        <v>28792046.52</v>
      </c>
      <c r="D37" s="45">
        <v>30699363.52</v>
      </c>
      <c r="E37" s="45">
        <v>32775177.07</v>
      </c>
      <c r="F37" s="45">
        <v>35172534.41</v>
      </c>
      <c r="G37" s="45">
        <v>36751424.67</v>
      </c>
      <c r="H37" s="46">
        <v>38042530.49</v>
      </c>
      <c r="I37" s="45">
        <v>40383152.4</v>
      </c>
      <c r="J37" s="45">
        <v>42359764.97</v>
      </c>
      <c r="K37" s="45">
        <v>45130992.46</v>
      </c>
      <c r="L37" s="45">
        <v>45866429.1</v>
      </c>
      <c r="M37" s="45">
        <v>47721775.8</v>
      </c>
      <c r="N37" s="82">
        <f t="shared" si="0"/>
        <v>0.6574638335225917</v>
      </c>
      <c r="O37" s="61">
        <f t="shared" si="1"/>
        <v>0.05182722106381178</v>
      </c>
    </row>
    <row r="38" spans="1:15" s="3" customFormat="1" ht="12.75">
      <c r="A38" s="41">
        <v>80</v>
      </c>
      <c r="B38" s="41" t="s">
        <v>88</v>
      </c>
      <c r="C38" s="46">
        <v>19731043.42</v>
      </c>
      <c r="D38" s="45">
        <v>21282027.3</v>
      </c>
      <c r="E38" s="45">
        <v>22620976.46</v>
      </c>
      <c r="F38" s="45">
        <v>23915026.06</v>
      </c>
      <c r="G38" s="45">
        <v>25059842.48</v>
      </c>
      <c r="H38" s="46">
        <v>26325603.02</v>
      </c>
      <c r="I38" s="45">
        <v>27132538.22</v>
      </c>
      <c r="J38" s="45">
        <v>29389841.06</v>
      </c>
      <c r="K38" s="45">
        <v>31003760.71</v>
      </c>
      <c r="L38" s="45">
        <v>32664341.46</v>
      </c>
      <c r="M38" s="45">
        <v>35040298.58</v>
      </c>
      <c r="N38" s="82">
        <f t="shared" si="0"/>
        <v>0.7758968866533463</v>
      </c>
      <c r="O38" s="61">
        <f t="shared" si="1"/>
        <v>0.05911172164276057</v>
      </c>
    </row>
    <row r="39" spans="1:15" s="3" customFormat="1" ht="12.75">
      <c r="A39" s="41">
        <v>81</v>
      </c>
      <c r="B39" s="41" t="s">
        <v>89</v>
      </c>
      <c r="C39" s="46">
        <v>6906453.62</v>
      </c>
      <c r="D39" s="45">
        <v>8412548.4</v>
      </c>
      <c r="E39" s="45">
        <v>8297409.26</v>
      </c>
      <c r="F39" s="45">
        <v>8035619.38</v>
      </c>
      <c r="G39" s="45">
        <v>8428982.53</v>
      </c>
      <c r="H39" s="46">
        <v>8929878.36</v>
      </c>
      <c r="I39" s="45">
        <v>9574664.67</v>
      </c>
      <c r="J39" s="45">
        <v>10612937.72</v>
      </c>
      <c r="K39" s="45">
        <v>11403826.76</v>
      </c>
      <c r="L39" s="45">
        <v>11518635.19</v>
      </c>
      <c r="M39" s="45">
        <v>11949435.6</v>
      </c>
      <c r="N39" s="82">
        <f t="shared" si="0"/>
        <v>0.7301840072300376</v>
      </c>
      <c r="O39" s="61">
        <f t="shared" si="1"/>
        <v>0.05635338748465778</v>
      </c>
    </row>
    <row r="40" spans="1:15" s="3" customFormat="1" ht="12.75">
      <c r="A40" s="41">
        <v>82</v>
      </c>
      <c r="B40" s="41" t="s">
        <v>90</v>
      </c>
      <c r="C40" s="46">
        <v>4790050.94</v>
      </c>
      <c r="D40" s="45">
        <v>5204015.08</v>
      </c>
      <c r="E40" s="45">
        <v>5551442.19</v>
      </c>
      <c r="F40" s="45">
        <v>5787278.29</v>
      </c>
      <c r="G40" s="45">
        <v>5910553.75</v>
      </c>
      <c r="H40" s="46">
        <v>6095068.33</v>
      </c>
      <c r="I40" s="45">
        <v>6773586.11</v>
      </c>
      <c r="J40" s="45">
        <v>7637240.16</v>
      </c>
      <c r="K40" s="45">
        <v>8052432.31</v>
      </c>
      <c r="L40" s="45">
        <v>8457839.72</v>
      </c>
      <c r="M40" s="45">
        <v>9537388.87</v>
      </c>
      <c r="N40" s="82">
        <f t="shared" si="0"/>
        <v>0.9910829737439073</v>
      </c>
      <c r="O40" s="61">
        <f t="shared" si="1"/>
        <v>0.0712946494865805</v>
      </c>
    </row>
    <row r="41" spans="1:15" s="3" customFormat="1" ht="12.75">
      <c r="A41" s="53">
        <v>83</v>
      </c>
      <c r="B41" s="53" t="s">
        <v>91</v>
      </c>
      <c r="C41" s="57">
        <v>2751391.9</v>
      </c>
      <c r="D41" s="56">
        <v>2810730.93</v>
      </c>
      <c r="E41" s="56">
        <v>2945908.28</v>
      </c>
      <c r="F41" s="56">
        <v>3367119.18</v>
      </c>
      <c r="G41" s="56">
        <v>3538058.36</v>
      </c>
      <c r="H41" s="57">
        <v>3891814.06</v>
      </c>
      <c r="I41" s="56">
        <v>4303760.54</v>
      </c>
      <c r="J41" s="56">
        <v>4395326.29</v>
      </c>
      <c r="K41" s="56">
        <v>4326075.14</v>
      </c>
      <c r="L41" s="56">
        <v>4278256.42</v>
      </c>
      <c r="M41" s="56">
        <v>5124113.87</v>
      </c>
      <c r="N41" s="83">
        <f t="shared" si="0"/>
        <v>0.862371503674195</v>
      </c>
      <c r="O41" s="62">
        <f t="shared" si="1"/>
        <v>0.06415926807483038</v>
      </c>
    </row>
    <row r="42" spans="1:15" s="3" customFormat="1" ht="12.75">
      <c r="A42" s="53">
        <v>84</v>
      </c>
      <c r="B42" s="53" t="s">
        <v>92</v>
      </c>
      <c r="C42" s="57">
        <v>8707296.73</v>
      </c>
      <c r="D42" s="56">
        <v>9221815.55</v>
      </c>
      <c r="E42" s="56">
        <v>10058107.39</v>
      </c>
      <c r="F42" s="56">
        <v>10581066.1</v>
      </c>
      <c r="G42" s="56">
        <v>10919331.76</v>
      </c>
      <c r="H42" s="57">
        <v>11247624.61</v>
      </c>
      <c r="I42" s="56">
        <v>12362354.89</v>
      </c>
      <c r="J42" s="56">
        <v>12537059.18</v>
      </c>
      <c r="K42" s="56">
        <v>13834888.74</v>
      </c>
      <c r="L42" s="56">
        <v>15770544.26</v>
      </c>
      <c r="M42" s="56">
        <v>17001026.55</v>
      </c>
      <c r="N42" s="83">
        <f t="shared" si="0"/>
        <v>0.9525034091723207</v>
      </c>
      <c r="O42" s="62">
        <f t="shared" si="1"/>
        <v>0.06920056624407304</v>
      </c>
    </row>
    <row r="43" spans="1:15" s="3" customFormat="1" ht="12.75">
      <c r="A43" s="53">
        <v>85</v>
      </c>
      <c r="B43" s="53" t="s">
        <v>93</v>
      </c>
      <c r="C43" s="57">
        <v>9050134.86</v>
      </c>
      <c r="D43" s="56">
        <v>9706773.47</v>
      </c>
      <c r="E43" s="56">
        <v>9850921.22</v>
      </c>
      <c r="F43" s="56">
        <v>10568369.79</v>
      </c>
      <c r="G43" s="56">
        <v>11022299.38</v>
      </c>
      <c r="H43" s="57">
        <v>11911575.23</v>
      </c>
      <c r="I43" s="56">
        <v>12617366.49</v>
      </c>
      <c r="J43" s="56">
        <v>13705118.45</v>
      </c>
      <c r="K43" s="56">
        <v>14836931.29</v>
      </c>
      <c r="L43" s="56">
        <v>15837992.44</v>
      </c>
      <c r="M43" s="56">
        <v>16641693.69</v>
      </c>
      <c r="N43" s="83">
        <f t="shared" si="0"/>
        <v>0.8388337795443637</v>
      </c>
      <c r="O43" s="62">
        <f t="shared" si="1"/>
        <v>0.0628066112928129</v>
      </c>
    </row>
    <row r="44" spans="1:15" s="3" customFormat="1" ht="12.75">
      <c r="A44" s="53">
        <v>86</v>
      </c>
      <c r="B44" s="53" t="s">
        <v>94</v>
      </c>
      <c r="C44" s="57">
        <v>1566918.86</v>
      </c>
      <c r="D44" s="56">
        <v>1612510.68</v>
      </c>
      <c r="E44" s="56">
        <v>1704511.17</v>
      </c>
      <c r="F44" s="56">
        <v>1874625.23</v>
      </c>
      <c r="G44" s="56">
        <v>1956168.91</v>
      </c>
      <c r="H44" s="57">
        <v>2228688.89</v>
      </c>
      <c r="I44" s="56">
        <v>2453253.75</v>
      </c>
      <c r="J44" s="56">
        <v>2721404.98</v>
      </c>
      <c r="K44" s="56">
        <v>2828722.81</v>
      </c>
      <c r="L44" s="56">
        <v>2917551.91</v>
      </c>
      <c r="M44" s="56">
        <v>2979185.25</v>
      </c>
      <c r="N44" s="83">
        <f t="shared" si="0"/>
        <v>0.901301545378042</v>
      </c>
      <c r="O44" s="62">
        <f t="shared" si="1"/>
        <v>0.06636307938751733</v>
      </c>
    </row>
    <row r="45" spans="1:15" s="3" customFormat="1" ht="12.75">
      <c r="A45" s="53">
        <v>87</v>
      </c>
      <c r="B45" s="53" t="s">
        <v>95</v>
      </c>
      <c r="C45" s="57">
        <v>5051132.29</v>
      </c>
      <c r="D45" s="56">
        <v>5347083.58</v>
      </c>
      <c r="E45" s="56">
        <v>5504446.27</v>
      </c>
      <c r="F45" s="56">
        <v>6309217.02</v>
      </c>
      <c r="G45" s="56">
        <v>6651064.09</v>
      </c>
      <c r="H45" s="57">
        <v>7153895.43</v>
      </c>
      <c r="I45" s="56">
        <v>8093707.9</v>
      </c>
      <c r="J45" s="56">
        <v>8790333.65</v>
      </c>
      <c r="K45" s="56">
        <v>9587658.84</v>
      </c>
      <c r="L45" s="56">
        <v>10453000.54</v>
      </c>
      <c r="M45" s="56">
        <v>11790937.11</v>
      </c>
      <c r="N45" s="83">
        <f t="shared" si="0"/>
        <v>1.3343156411371675</v>
      </c>
      <c r="O45" s="62">
        <f t="shared" si="1"/>
        <v>0.08846873262590335</v>
      </c>
    </row>
    <row r="46" spans="1:15" s="3" customFormat="1" ht="12.75">
      <c r="A46" s="41">
        <v>88</v>
      </c>
      <c r="B46" s="41" t="s">
        <v>96</v>
      </c>
      <c r="C46" s="46">
        <v>5278881.78</v>
      </c>
      <c r="D46" s="45">
        <v>5839365.16</v>
      </c>
      <c r="E46" s="45">
        <v>6228821.15</v>
      </c>
      <c r="F46" s="45">
        <v>6835718.18</v>
      </c>
      <c r="G46" s="45">
        <v>7090724.43</v>
      </c>
      <c r="H46" s="46">
        <v>8336191.45</v>
      </c>
      <c r="I46" s="45">
        <v>8304388.11</v>
      </c>
      <c r="J46" s="45">
        <v>10039655.6</v>
      </c>
      <c r="K46" s="45">
        <v>10848492.82</v>
      </c>
      <c r="L46" s="45">
        <v>11274559.29</v>
      </c>
      <c r="M46" s="45">
        <v>12468477.99</v>
      </c>
      <c r="N46" s="82">
        <f t="shared" si="0"/>
        <v>1.361954389135799</v>
      </c>
      <c r="O46" s="61">
        <f t="shared" si="1"/>
        <v>0.08975068501187149</v>
      </c>
    </row>
    <row r="47" spans="1:15" s="3" customFormat="1" ht="12.75">
      <c r="A47" s="41">
        <v>89</v>
      </c>
      <c r="B47" s="41" t="s">
        <v>97</v>
      </c>
      <c r="C47" s="46">
        <v>25534017.3</v>
      </c>
      <c r="D47" s="45">
        <v>28236385.28</v>
      </c>
      <c r="E47" s="45">
        <v>27711388.94</v>
      </c>
      <c r="F47" s="45">
        <v>29763550.02</v>
      </c>
      <c r="G47" s="45">
        <v>32429320.32</v>
      </c>
      <c r="H47" s="46">
        <v>34778304.13</v>
      </c>
      <c r="I47" s="45">
        <v>41233304.3</v>
      </c>
      <c r="J47" s="45">
        <v>40420163.6</v>
      </c>
      <c r="K47" s="45">
        <v>41918781.46</v>
      </c>
      <c r="L47" s="45">
        <v>43252341.07</v>
      </c>
      <c r="M47" s="45">
        <v>47474263.08</v>
      </c>
      <c r="N47" s="82">
        <f t="shared" si="0"/>
        <v>0.8592555382971404</v>
      </c>
      <c r="O47" s="61">
        <f t="shared" si="1"/>
        <v>0.06398108758750647</v>
      </c>
    </row>
    <row r="48" spans="1:15" s="3" customFormat="1" ht="12.75">
      <c r="A48" s="41">
        <v>90</v>
      </c>
      <c r="B48" s="41" t="s">
        <v>98</v>
      </c>
      <c r="C48" s="46">
        <v>10694765.63</v>
      </c>
      <c r="D48" s="45">
        <v>11205634.8</v>
      </c>
      <c r="E48" s="45">
        <v>11659350.63</v>
      </c>
      <c r="F48" s="45">
        <v>12999096.34</v>
      </c>
      <c r="G48" s="45">
        <v>14043355.6</v>
      </c>
      <c r="H48" s="46">
        <v>14621505.41</v>
      </c>
      <c r="I48" s="45">
        <v>15934326.92</v>
      </c>
      <c r="J48" s="45">
        <v>18041990.19</v>
      </c>
      <c r="K48" s="45">
        <v>19251951.91</v>
      </c>
      <c r="L48" s="45">
        <v>20561157.72</v>
      </c>
      <c r="M48" s="45">
        <v>22140846.74</v>
      </c>
      <c r="N48" s="82">
        <f t="shared" si="0"/>
        <v>1.0702507662152478</v>
      </c>
      <c r="O48" s="61">
        <f t="shared" si="1"/>
        <v>0.07547989326188427</v>
      </c>
    </row>
    <row r="49" spans="1:15" s="3" customFormat="1" ht="12.75">
      <c r="A49" s="41">
        <v>91</v>
      </c>
      <c r="B49" s="41" t="s">
        <v>99</v>
      </c>
      <c r="C49" s="46">
        <v>5387145.08</v>
      </c>
      <c r="D49" s="45">
        <v>5572752.36</v>
      </c>
      <c r="E49" s="45">
        <v>5908382.01</v>
      </c>
      <c r="F49" s="45">
        <v>6193540.61</v>
      </c>
      <c r="G49" s="45">
        <v>6786785.42</v>
      </c>
      <c r="H49" s="46">
        <v>7143875.83</v>
      </c>
      <c r="I49" s="45">
        <v>8412038.2</v>
      </c>
      <c r="J49" s="45">
        <v>9168929.5</v>
      </c>
      <c r="K49" s="45">
        <v>10056447.87</v>
      </c>
      <c r="L49" s="45">
        <v>10461951.68</v>
      </c>
      <c r="M49" s="45">
        <v>11829631.39</v>
      </c>
      <c r="N49" s="82">
        <f t="shared" si="0"/>
        <v>1.195899908825177</v>
      </c>
      <c r="O49" s="61">
        <f t="shared" si="1"/>
        <v>0.08183556359093264</v>
      </c>
    </row>
    <row r="50" spans="1:15" s="3" customFormat="1" ht="12.75">
      <c r="A50" s="41">
        <v>92</v>
      </c>
      <c r="B50" s="41" t="s">
        <v>100</v>
      </c>
      <c r="C50" s="46">
        <v>2401002.29</v>
      </c>
      <c r="D50" s="45">
        <v>2560602.51</v>
      </c>
      <c r="E50" s="45">
        <v>2640302.58</v>
      </c>
      <c r="F50" s="45">
        <v>2699566.66</v>
      </c>
      <c r="G50" s="45">
        <v>2759761.58</v>
      </c>
      <c r="H50" s="46">
        <v>2949770.96</v>
      </c>
      <c r="I50" s="45">
        <v>3177989.26</v>
      </c>
      <c r="J50" s="45">
        <v>3393400.6</v>
      </c>
      <c r="K50" s="45">
        <v>3588508.01</v>
      </c>
      <c r="L50" s="45">
        <v>3835340.55</v>
      </c>
      <c r="M50" s="45">
        <v>4055924.7</v>
      </c>
      <c r="N50" s="82">
        <f t="shared" si="0"/>
        <v>0.6892631535141102</v>
      </c>
      <c r="O50" s="61">
        <f t="shared" si="1"/>
        <v>0.0538279937351934</v>
      </c>
    </row>
    <row r="51" spans="1:15" s="3" customFormat="1" ht="12.75">
      <c r="A51" s="41">
        <v>93</v>
      </c>
      <c r="B51" s="41" t="s">
        <v>101</v>
      </c>
      <c r="C51" s="46">
        <v>19893747.72</v>
      </c>
      <c r="D51" s="45">
        <v>20879567.36</v>
      </c>
      <c r="E51" s="45">
        <v>21721762.96</v>
      </c>
      <c r="F51" s="45">
        <v>22800935.35</v>
      </c>
      <c r="G51" s="45">
        <v>23513214.64</v>
      </c>
      <c r="H51" s="46">
        <v>24556547.82</v>
      </c>
      <c r="I51" s="45">
        <v>25488504.92</v>
      </c>
      <c r="J51" s="45">
        <v>27568395.68</v>
      </c>
      <c r="K51" s="45">
        <v>29774447.6</v>
      </c>
      <c r="L51" s="45">
        <v>33275960.18</v>
      </c>
      <c r="M51" s="45">
        <v>36616714.17</v>
      </c>
      <c r="N51" s="82">
        <f t="shared" si="0"/>
        <v>0.840614181167469</v>
      </c>
      <c r="O51" s="61">
        <f t="shared" si="1"/>
        <v>0.0629094698926366</v>
      </c>
    </row>
    <row r="52" spans="1:15" s="48" customFormat="1" ht="14.25" thickBot="1">
      <c r="A52" s="47"/>
      <c r="B52" s="47" t="s">
        <v>4</v>
      </c>
      <c r="C52" s="79">
        <v>2038627401.7700002</v>
      </c>
      <c r="D52" s="80">
        <v>2139540101.2399998</v>
      </c>
      <c r="E52" s="80">
        <v>2281998268.8600006</v>
      </c>
      <c r="F52" s="80">
        <v>2442063581.56</v>
      </c>
      <c r="G52" s="80">
        <v>2581612509.7800007</v>
      </c>
      <c r="H52" s="79">
        <v>2722852265.199999</v>
      </c>
      <c r="I52" s="80">
        <v>2876126174.329999</v>
      </c>
      <c r="J52" s="80">
        <v>2991080849.1299996</v>
      </c>
      <c r="K52" s="80">
        <v>3108747897.01</v>
      </c>
      <c r="L52" s="80">
        <v>3231879749.0000005</v>
      </c>
      <c r="M52" s="80">
        <v>3400720238.919999</v>
      </c>
      <c r="N52" s="86">
        <f t="shared" si="0"/>
        <v>0.6681421214918367</v>
      </c>
      <c r="O52" s="68">
        <f t="shared" si="1"/>
        <v>0.052502909039730504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0" r:id="rId1"/>
  <headerFooter alignWithMargins="0">
    <oddFooter>&amp;L &amp;C Nebraska Department of Revenue, Property Assessment Division 2013 Annual Report &amp;R  Table 4B, Page 35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2013-03-21T13:01:32Z</cp:lastPrinted>
  <dcterms:created xsi:type="dcterms:W3CDTF">2005-12-23T20:55:45Z</dcterms:created>
  <dcterms:modified xsi:type="dcterms:W3CDTF">2014-02-14T19:43:25Z</dcterms:modified>
  <cp:category/>
  <cp:version/>
  <cp:contentType/>
  <cp:contentStatus/>
</cp:coreProperties>
</file>